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Como Usar" sheetId="1" state="visible" r:id="rId3"/>
    <sheet name="Lancamentos" sheetId="2" state="visible" r:id="rId4"/>
    <sheet name="Resumo 50-30-20" sheetId="3" state="visible" r:id="rId5"/>
    <sheet name="Reserva de Emergencia" sheetId="4" state="visible" r:id="rId6"/>
  </sheets>
  <definedNames>
    <definedName function="false" hidden="false" localSheetId="0" name="_xlnm.Print_Area" vbProcedure="false">'Como Usar'!$A$1:$F$15</definedName>
    <definedName function="false" hidden="false" localSheetId="1" name="_xlnm.Print_Area" vbProcedure="false">Lancamentos!$A$1:$F$60</definedName>
    <definedName function="false" hidden="true" localSheetId="1" name="_xlnm._FilterDatabase" vbProcedure="false">Lancamentos!$A$1:$F$201</definedName>
    <definedName function="false" hidden="false" localSheetId="3" name="_xlnm.Print_Area" vbProcedure="false">'Reserva de Emergencia'!$A$1:$C$61</definedName>
    <definedName function="false" hidden="false" localSheetId="2" name="_xlnm.Print_Area" vbProcedure="false">'Resumo 50-30-20'!$A$1:$I$28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<sst xmlns="http://schemas.openxmlformats.org/spreadsheetml/2006/main" count="75" uniqueCount="54">
  <si>
    <t xml:space="preserve">Planilha de Controle Financeiro Gratuita - FinanceHub</t>
  </si>
  <si>
    <t xml:space="preserve">Legenda de cores</t>
  </si>
  <si>
    <t xml:space="preserve">Azul</t>
  </si>
  <si>
    <t xml:space="preserve">Celula pra voce preencher (seus lancamentos)</t>
  </si>
  <si>
    <t xml:space="preserve">Amarelo</t>
  </si>
  <si>
    <t xml:space="preserve">Metas e configuracoes que voce pode ajustar</t>
  </si>
  <si>
    <t xml:space="preserve">Preto</t>
  </si>
  <si>
    <t xml:space="preserve">Formula calculada automaticamente - nao precisa mexer</t>
  </si>
  <si>
    <t xml:space="preserve">Como cada aba funciona</t>
  </si>
  <si>
    <t xml:space="preserve">Lancamentos</t>
  </si>
  <si>
    <t xml:space="preserve">Registre aqui toda receita e despesa do mes. Escolha a Categoria numa lista pronta - o Grupo (Essenciais, Desejos ou Futuro) preenche sozinho.</t>
  </si>
  <si>
    <t xml:space="preserve">Resumo 50-30-20</t>
  </si>
  <si>
    <t xml:space="preserve">Mostra automaticamente quanto voce gastou em cada grupo da regra 50/30/20, comparado com a meta.</t>
  </si>
  <si>
    <t xml:space="preserve">Reserva de Emergencia</t>
  </si>
  <si>
    <t xml:space="preserve">Defina uma meta de reserva e registre os aportes. A planilha calcula o total guardado e o % da meta atingida.</t>
  </si>
  <si>
    <t xml:space="preserve">Quando a planilha nao for mais suficiente...</t>
  </si>
  <si>
    <t xml:space="preserve">O FinHub faz tudo isso automaticamente, sem voce digitar formula nenhuma, com importacao de extrato bancario e fatura de cartao. Teste gratis por 3 dias: financehub.net.br</t>
  </si>
  <si>
    <t xml:space="preserve">Data</t>
  </si>
  <si>
    <t xml:space="preserve">Descricao</t>
  </si>
  <si>
    <t xml:space="preserve">Categoria</t>
  </si>
  <si>
    <t xml:space="preserve">Grupo</t>
  </si>
  <si>
    <t xml:space="preserve">Tipo</t>
  </si>
  <si>
    <t xml:space="preserve">Valor</t>
  </si>
  <si>
    <t xml:space="preserve">Salario do mes</t>
  </si>
  <si>
    <t xml:space="preserve">Renda</t>
  </si>
  <si>
    <t xml:space="preserve">Receita</t>
  </si>
  <si>
    <t xml:space="preserve">Supermercado</t>
  </si>
  <si>
    <t xml:space="preserve">Alimentacao</t>
  </si>
  <si>
    <t xml:space="preserve">Despesa</t>
  </si>
  <si>
    <t xml:space="preserve">Resumo da Regra 50/30/20</t>
  </si>
  <si>
    <t xml:space="preserve">Total Gasto (R$)</t>
  </si>
  <si>
    <t xml:space="preserve">% da Renda</t>
  </si>
  <si>
    <t xml:space="preserve">Meta</t>
  </si>
  <si>
    <t xml:space="preserve">Diferenca (R$)</t>
  </si>
  <si>
    <t xml:space="preserve">Essenciais</t>
  </si>
  <si>
    <t xml:space="preserve">Desejos</t>
  </si>
  <si>
    <t xml:space="preserve">Moradia</t>
  </si>
  <si>
    <t xml:space="preserve">Futuro</t>
  </si>
  <si>
    <t xml:space="preserve">Transporte</t>
  </si>
  <si>
    <t xml:space="preserve">Saude</t>
  </si>
  <si>
    <t xml:space="preserve">Total de Receitas</t>
  </si>
  <si>
    <t xml:space="preserve">Contas Fixas</t>
  </si>
  <si>
    <t xml:space="preserve">Total de Despesas</t>
  </si>
  <si>
    <t xml:space="preserve">Lazer</t>
  </si>
  <si>
    <t xml:space="preserve">Saldo do Periodo</t>
  </si>
  <si>
    <t xml:space="preserve">Compras</t>
  </si>
  <si>
    <t xml:space="preserve">Assinaturas</t>
  </si>
  <si>
    <t xml:space="preserve">Investimentos</t>
  </si>
  <si>
    <t xml:space="preserve">Dividas</t>
  </si>
  <si>
    <t xml:space="preserve">Meta da Reserva (R$)</t>
  </si>
  <si>
    <t xml:space="preserve">Valor do Aporte</t>
  </si>
  <si>
    <t xml:space="preserve">Aporte inicial</t>
  </si>
  <si>
    <t xml:space="preserve">Total Guardado</t>
  </si>
  <si>
    <t xml:space="preserve">% da Meta Atingida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</si>
</sst>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&quot;yyyy&quot;"/>
    <numFmt numFmtId="166" formatCode="&quot;R$ &quot;#.##000"/>
    <numFmt numFmtId="167" formatCode="#,#00%"/>
    <numFmt numFmtId="168" formatCode="0%"/>
    <numFmt numFmtId="169" formatCode="&quot;R$ &quot;#.##000;&quot;(R$ &quot;#.##000\)"/>
  </numFmts>
  <fonts count="19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6"/>
      <color rgb="FFFFFFFF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2"/>
      <color rgb="FF0B3D6E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0B3D6E"/>
      <name val="Arial"/>
      <family val="0"/>
      <charset val="1"/>
    </font>
    <font>
      <i val="true"/>
      <sz val="11"/>
      <color rgb="FF0B3D6E"/>
      <name val="Arial"/>
      <family val="0"/>
      <charset val="1"/>
    </font>
    <font>
      <sz val="11"/>
      <color rgb="FF0000C0"/>
      <name val="Arial"/>
      <family val="2"/>
      <charset val="1"/>
    </font>
    <font>
      <i val="true"/>
      <sz val="10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8"/>
      <color rgb="FF000000"/>
      <name val="Aptos Narrow"/>
      <family val="2"/>
    </font>
    <font>
      <sz val="10"/>
      <color rgb="FF000000"/>
      <name val="Aptos Narrow"/>
      <family val="2"/>
    </font>
    <font>
      <b val="true"/>
      <sz val="10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105396"/>
        <bgColor rgb="FF156082"/>
      </patternFill>
    </fill>
    <fill>
      <patternFill patternType="solid">
        <fgColor rgb="FFDCE6F1"/>
        <bgColor rgb="FFE2EFDA"/>
      </patternFill>
    </fill>
    <fill>
      <patternFill patternType="solid">
        <fgColor rgb="FFFFFF99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0B3D6E"/>
        <bgColor rgb="FF1053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 diagonalUp="false" diagonalDown="false">
      <left style="thin">
        <color rgb="FFB7B7B7"/>
      </left>
      <right style="thin">
        <color rgb="FFB7B7B7"/>
      </right>
      <top style="hair">
        <color rgb="FFB7B7B7"/>
      </top>
      <bottom style="hair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3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3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3">
    <dxf>
      <fill>
        <patternFill patternType="solid">
          <fgColor rgb="FF105396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C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CE4E4"/>
          <bgColor rgb="FF000000"/>
        </patternFill>
      </fill>
    </dxf>
    <dxf>
      <fill>
        <patternFill patternType="solid">
          <fgColor rgb="FFC00000"/>
          <bgColor rgb="FF000000"/>
        </patternFill>
      </fill>
    </dxf>
    <dxf>
      <fill>
        <patternFill>
          <bgColor rgb="FFF2F2F2"/>
        </patternFill>
      </fill>
    </dxf>
    <dxf>
      <font>
        <name val="Arial"/>
        <charset val="1"/>
        <family val="0"/>
        <b val="1"/>
        <color rgb="FF1E7B34"/>
      </font>
      <fill>
        <patternFill>
          <bgColor rgb="FFE2EFDA"/>
        </patternFill>
      </fill>
    </dxf>
    <dxf>
      <font>
        <name val="Arial"/>
        <charset val="1"/>
        <family val="0"/>
        <b val="1"/>
        <color rgb="FFC00000"/>
      </font>
      <fill>
        <patternFill>
          <bgColor rgb="FFFCE4E4"/>
        </patternFill>
      </fill>
    </dxf>
    <dxf>
      <font>
        <b val="1"/>
        <color rgb="FFC00000"/>
      </font>
      <fill>
        <patternFill>
          <bgColor rgb="FFFCE4E4"/>
        </patternFill>
      </fill>
    </dxf>
    <dxf>
      <font>
        <b val="1"/>
        <color rgb="FF1E7B34"/>
      </font>
      <fill>
        <patternFill>
          <bgColor rgb="FFE2EFDA"/>
        </patternFill>
      </fill>
    </dxf>
  </dxfs>
  <colors>
    <indexedColors>
      <rgbColor rgb="FF000000"/>
      <rgbColor rgb="FFFFFFFF"/>
      <rgbColor rgb="FFC00000"/>
      <rgbColor rgb="FF00FF00"/>
      <rgbColor rgb="FF0000C0"/>
      <rgbColor rgb="FFFFFF00"/>
      <rgbColor rgb="FFFF00FF"/>
      <rgbColor rgb="FF00FFFF"/>
      <rgbColor rgb="FF800000"/>
      <rgbColor rgb="FF1E7B34"/>
      <rgbColor rgb="FF000080"/>
      <rgbColor rgb="FF808000"/>
      <rgbColor rgb="FF800080"/>
      <rgbColor rgb="FF156082"/>
      <rgbColor rgb="FFB7B7B7"/>
      <rgbColor rgb="FF8B8B8B"/>
      <rgbColor rgb="FF9999FF"/>
      <rgbColor rgb="FF993366"/>
      <rgbColor rgb="FFF2F2F2"/>
      <rgbColor rgb="FFDCE6F1"/>
      <rgbColor rgb="FF660066"/>
      <rgbColor rgb="FFFF8080"/>
      <rgbColor rgb="FF105396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B3D6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ptos Narrow"/>
              </a:defRPr>
            </a:pPr>
            <a:r>
              <a:rPr b="1" sz="1800" spc="-1" strike="noStrike">
                <a:solidFill>
                  <a:srgbClr val="000000"/>
                </a:solidFill>
                <a:latin typeface="Aptos Narrow"/>
              </a:rPr>
              <a:t>Gasto x Meta por Grupo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'Resumo 50-30-20'!B3</c:f>
              <c:strCache>
                <c:ptCount val="1"/>
                <c:pt idx="0">
                  <c:v>Total Gasto (R$)</c:v>
                </c:pt>
              </c:strCache>
            </c:strRef>
          </c:tx>
          <c:spPr>
            <a:solidFill>
              <a:srgbClr val="156082"/>
            </a:solidFill>
            <a:ln w="12600">
              <a:solidFill>
                <a:srgbClr val="ffffff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'Resumo 50-30-20'!$A$4:$A$6</c:f>
              <c:strCache>
                <c:ptCount val="3"/>
                <c:pt idx="0">
                  <c:v>Essenciais</c:v>
                </c:pt>
                <c:pt idx="1">
                  <c:v>Desejos</c:v>
                </c:pt>
                <c:pt idx="2">
                  <c:v>Futuro</c:v>
                </c:pt>
              </c:strCache>
            </c:strRef>
          </c:cat>
          <c:val>
            <c:numRef>
              <c:f>'Resumo 50-30-20'!$B$4:$B$6</c:f>
              <c:numCache>
                <c:formatCode>"R$ "#.##000</c:formatCode>
                <c:ptCount val="3"/>
                <c:pt idx="0">
                  <c:v>450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gapWidth val="150"/>
        <c:overlap val="0"/>
        <c:axId val="34973535"/>
        <c:axId val="1990823"/>
      </c:barChart>
      <c:catAx>
        <c:axId val="349735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1260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1990823"/>
        <c:crosses val="autoZero"/>
        <c:auto val="1"/>
        <c:lblAlgn val="ctr"/>
        <c:lblOffset val="100"/>
        <c:noMultiLvlLbl val="0"/>
      </c:catAx>
      <c:valAx>
        <c:axId val="1990823"/>
        <c:scaling>
          <c:orientation val="minMax"/>
        </c:scaling>
        <c:delete val="0"/>
        <c:axPos val="l"/>
        <c:majorGridlines>
          <c:spPr>
            <a:ln w="12600">
              <a:solidFill>
                <a:srgbClr val="8b8b8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Aptos Narrow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Aptos Narrow"/>
                  </a:rPr>
                  <a:t>R$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&quot;R$ &quot;#.##000" sourceLinked="0"/>
        <c:majorTickMark val="none"/>
        <c:minorTickMark val="none"/>
        <c:tickLblPos val="nextTo"/>
        <c:spPr>
          <a:ln w="1260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3497353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ptos Narrow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12</xdr:row>
      <xdr:rowOff>0</xdr:rowOff>
    </xdr:from>
    <xdr:to>
      <xdr:col>3</xdr:col>
      <xdr:colOff>382320</xdr:colOff>
      <xdr:row>26</xdr:row>
      <xdr:rowOff>118800</xdr:rowOff>
    </xdr:to>
    <xdr:graphicFrame>
      <xdr:nvGraphicFramePr>
        <xdr:cNvPr id="0" name="Chart 1"/>
        <xdr:cNvGraphicFramePr/>
      </xdr:nvGraphicFramePr>
      <xdr:xfrm>
        <a:off x="0" y="2209680"/>
        <a:ext cx="4679280" cy="251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financehub.net.br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8.87890625" defaultRowHeight="13.5" zeroHeight="false" outlineLevelRow="0" outlineLevelCol="0"/>
  <cols>
    <col collapsed="false" customWidth="true" hidden="false" outlineLevel="0" max="1" min="1" style="1" width="43.56"/>
    <col collapsed="false" customWidth="true" hidden="false" outlineLevel="0" max="2" min="2" style="1" width="70.78"/>
    <col collapsed="false" customWidth="false" hidden="false" outlineLevel="0" max="16384" min="3" style="1" width="8.88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3.5" hidden="false" customHeight="true" outlineLevel="0" collapsed="false">
      <c r="A2" s="3"/>
      <c r="B2" s="3"/>
      <c r="C2" s="3"/>
      <c r="D2" s="3"/>
      <c r="E2" s="3"/>
      <c r="F2" s="3"/>
    </row>
    <row r="3" customFormat="false" ht="19.5" hidden="false" customHeight="true" outlineLevel="0" collapsed="false">
      <c r="A3" s="4" t="s">
        <v>1</v>
      </c>
      <c r="B3" s="4"/>
      <c r="C3" s="4"/>
      <c r="D3" s="4"/>
      <c r="E3" s="4"/>
      <c r="F3" s="4"/>
    </row>
    <row r="4" customFormat="false" ht="27.75" hidden="false" customHeight="true" outlineLevel="0" collapsed="false">
      <c r="A4" s="5" t="s">
        <v>2</v>
      </c>
      <c r="B4" s="6" t="s">
        <v>3</v>
      </c>
      <c r="C4" s="3"/>
      <c r="D4" s="3"/>
      <c r="E4" s="3"/>
      <c r="F4" s="3"/>
    </row>
    <row r="5" customFormat="false" ht="27.75" hidden="false" customHeight="true" outlineLevel="0" collapsed="false">
      <c r="A5" s="7" t="s">
        <v>4</v>
      </c>
      <c r="B5" s="6" t="s">
        <v>5</v>
      </c>
      <c r="C5" s="3"/>
      <c r="D5" s="3"/>
      <c r="E5" s="3"/>
      <c r="F5" s="3"/>
    </row>
    <row r="6" customFormat="false" ht="27.75" hidden="false" customHeight="true" outlineLevel="0" collapsed="false">
      <c r="A6" s="8" t="s">
        <v>6</v>
      </c>
      <c r="B6" s="6" t="s">
        <v>7</v>
      </c>
      <c r="C6" s="3"/>
      <c r="D6" s="3"/>
      <c r="E6" s="3"/>
      <c r="F6" s="3"/>
    </row>
    <row r="7" customFormat="false" ht="13.5" hidden="false" customHeight="true" outlineLevel="0" collapsed="false">
      <c r="A7" s="3"/>
      <c r="B7" s="3"/>
      <c r="C7" s="3"/>
      <c r="D7" s="3"/>
      <c r="E7" s="3"/>
      <c r="F7" s="3"/>
    </row>
    <row r="8" customFormat="false" ht="19.5" hidden="false" customHeight="true" outlineLevel="0" collapsed="false">
      <c r="A8" s="4" t="s">
        <v>8</v>
      </c>
      <c r="B8" s="4"/>
      <c r="C8" s="4"/>
      <c r="D8" s="4"/>
      <c r="E8" s="4"/>
      <c r="F8" s="4"/>
    </row>
    <row r="9" customFormat="false" ht="30" hidden="false" customHeight="true" outlineLevel="0" collapsed="false">
      <c r="A9" s="9" t="s">
        <v>9</v>
      </c>
      <c r="B9" s="10" t="s">
        <v>10</v>
      </c>
      <c r="C9" s="3"/>
      <c r="D9" s="3"/>
      <c r="E9" s="3"/>
      <c r="F9" s="3"/>
    </row>
    <row r="10" customFormat="false" ht="30" hidden="false" customHeight="true" outlineLevel="0" collapsed="false">
      <c r="A10" s="11" t="s">
        <v>11</v>
      </c>
      <c r="B10" s="12" t="s">
        <v>12</v>
      </c>
      <c r="C10" s="3"/>
      <c r="D10" s="3"/>
      <c r="E10" s="3"/>
      <c r="F10" s="3"/>
    </row>
    <row r="11" customFormat="false" ht="30" hidden="false" customHeight="true" outlineLevel="0" collapsed="false">
      <c r="A11" s="9" t="s">
        <v>13</v>
      </c>
      <c r="B11" s="10" t="s">
        <v>14</v>
      </c>
      <c r="C11" s="3"/>
      <c r="D11" s="3"/>
      <c r="E11" s="3"/>
      <c r="F11" s="3"/>
    </row>
    <row r="12" customFormat="false" ht="13.5" hidden="false" customHeight="true" outlineLevel="0" collapsed="false">
      <c r="A12" s="3"/>
      <c r="B12" s="3"/>
      <c r="C12" s="3"/>
      <c r="D12" s="3"/>
      <c r="E12" s="3"/>
      <c r="F12" s="3"/>
    </row>
    <row r="13" customFormat="false" ht="13.5" hidden="false" customHeight="true" outlineLevel="0" collapsed="false">
      <c r="A13" s="3"/>
      <c r="B13" s="3"/>
      <c r="C13" s="3"/>
      <c r="D13" s="3"/>
      <c r="E13" s="3"/>
      <c r="F13" s="3"/>
    </row>
    <row r="14" customFormat="false" ht="19.5" hidden="false" customHeight="true" outlineLevel="0" collapsed="false">
      <c r="A14" s="4" t="s">
        <v>15</v>
      </c>
      <c r="B14" s="4"/>
      <c r="C14" s="4"/>
      <c r="D14" s="4"/>
      <c r="E14" s="4"/>
      <c r="F14" s="4"/>
    </row>
    <row r="15" customFormat="false" ht="45" hidden="false" customHeight="true" outlineLevel="0" collapsed="false">
      <c r="A15" s="13" t="s">
        <v>16</v>
      </c>
      <c r="B15" s="13"/>
      <c r="C15" s="13"/>
      <c r="D15" s="13"/>
      <c r="E15" s="13"/>
      <c r="F15" s="13"/>
    </row>
  </sheetData>
  <mergeCells count="5">
    <mergeCell ref="A1:F1"/>
    <mergeCell ref="A3:F3"/>
    <mergeCell ref="A8:F8"/>
    <mergeCell ref="A14:F14"/>
    <mergeCell ref="A15:F15"/>
  </mergeCells>
  <hyperlinks>
    <hyperlink ref="A15" r:id="rId1" display="O FinHub faz tudo isso automaticamente, sem voce digitar formula nenhuma, com importacao de extrato bancario e fatura de cartao. Teste gratis por 3 dias: financehub.net.br"/>
  </hyperlink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0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87890625" defaultRowHeight="13.5" zeroHeight="false" outlineLevelRow="0" outlineLevelCol="0"/>
  <cols>
    <col collapsed="false" customWidth="true" hidden="false" outlineLevel="0" max="1" min="1" style="1" width="12.78"/>
    <col collapsed="false" customWidth="true" hidden="false" outlineLevel="0" max="2" min="2" style="1" width="28.78"/>
    <col collapsed="false" customWidth="true" hidden="false" outlineLevel="0" max="3" min="3" style="1" width="20.78"/>
    <col collapsed="false" customWidth="true" hidden="false" outlineLevel="0" max="4" min="4" style="1" width="14.78"/>
    <col collapsed="false" customWidth="true" hidden="false" outlineLevel="0" max="5" min="5" style="1" width="12.78"/>
    <col collapsed="false" customWidth="true" hidden="false" outlineLevel="0" max="6" min="6" style="1" width="14.78"/>
    <col collapsed="false" customWidth="false" hidden="false" outlineLevel="0" max="16384" min="7" style="1" width="8.88"/>
  </cols>
  <sheetData>
    <row r="1" customFormat="false" ht="21.75" hidden="false" customHeight="true" outlineLevel="0" collapsed="false">
      <c r="A1" s="5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5" t="s">
        <v>22</v>
      </c>
    </row>
    <row r="2" customFormat="false" ht="13.5" hidden="false" customHeight="true" outlineLevel="0" collapsed="false">
      <c r="A2" s="14" t="n">
        <v>46204</v>
      </c>
      <c r="B2" s="15" t="s">
        <v>23</v>
      </c>
      <c r="C2" s="15" t="s">
        <v>24</v>
      </c>
      <c r="D2" s="16" t="str">
        <f aca="false">IF(C2="","",IFERROR(INDEX('Resumo 50-30-20'!$I$4:$I$15,MATCH(C2,'Resumo 50-30-20'!$H$4:$H$15,0)),"?"))</f>
        <v>Receita</v>
      </c>
      <c r="E2" s="17" t="s">
        <v>25</v>
      </c>
      <c r="F2" s="18" t="n">
        <v>5000</v>
      </c>
    </row>
    <row r="3" customFormat="false" ht="13.5" hidden="false" customHeight="true" outlineLevel="0" collapsed="false">
      <c r="A3" s="14" t="n">
        <v>46206</v>
      </c>
      <c r="B3" s="15" t="s">
        <v>26</v>
      </c>
      <c r="C3" s="15" t="s">
        <v>27</v>
      </c>
      <c r="D3" s="16" t="str">
        <f aca="false">IF(C3="","",IFERROR(INDEX('Resumo 50-30-20'!$I$4:$I$15,MATCH(C3,'Resumo 50-30-20'!$H$4:$H$15,0)),"?"))</f>
        <v>Essenciais</v>
      </c>
      <c r="E3" s="17" t="s">
        <v>28</v>
      </c>
      <c r="F3" s="18" t="n">
        <v>450</v>
      </c>
    </row>
    <row r="4" customFormat="false" ht="13.5" hidden="false" customHeight="true" outlineLevel="0" collapsed="false">
      <c r="A4" s="19"/>
      <c r="B4" s="20"/>
      <c r="C4" s="20"/>
      <c r="D4" s="16" t="str">
        <f aca="false">IF(C4="","",IFERROR(INDEX('Resumo 50-30-20'!$I$4:$I$15,MATCH(C4,'Resumo 50-30-20'!$H$4:$H$15,0)),"?"))</f>
        <v/>
      </c>
      <c r="E4" s="21"/>
      <c r="F4" s="22"/>
    </row>
    <row r="5" customFormat="false" ht="13.5" hidden="false" customHeight="true" outlineLevel="0" collapsed="false">
      <c r="A5" s="19"/>
      <c r="B5" s="20"/>
      <c r="C5" s="20"/>
      <c r="D5" s="16" t="str">
        <f aca="false">IF(C5="","",IFERROR(INDEX('Resumo 50-30-20'!$I$4:$I$15,MATCH(C5,'Resumo 50-30-20'!$H$4:$H$15,0)),"?"))</f>
        <v/>
      </c>
      <c r="E5" s="21"/>
      <c r="F5" s="22"/>
    </row>
    <row r="6" customFormat="false" ht="13.5" hidden="false" customHeight="true" outlineLevel="0" collapsed="false">
      <c r="A6" s="19"/>
      <c r="B6" s="20"/>
      <c r="C6" s="20"/>
      <c r="D6" s="16" t="str">
        <f aca="false">IF(C6="","",IFERROR(INDEX('Resumo 50-30-20'!$I$4:$I$15,MATCH(C6,'Resumo 50-30-20'!$H$4:$H$15,0)),"?"))</f>
        <v/>
      </c>
      <c r="E6" s="21"/>
      <c r="F6" s="22"/>
    </row>
    <row r="7" customFormat="false" ht="13.5" hidden="false" customHeight="true" outlineLevel="0" collapsed="false">
      <c r="A7" s="19"/>
      <c r="B7" s="20"/>
      <c r="C7" s="20"/>
      <c r="D7" s="16" t="str">
        <f aca="false">IF(C7="","",IFERROR(INDEX('Resumo 50-30-20'!$I$4:$I$15,MATCH(C7,'Resumo 50-30-20'!$H$4:$H$15,0)),"?"))</f>
        <v/>
      </c>
      <c r="E7" s="21"/>
      <c r="F7" s="22"/>
    </row>
    <row r="8" customFormat="false" ht="13.5" hidden="false" customHeight="true" outlineLevel="0" collapsed="false">
      <c r="A8" s="19"/>
      <c r="B8" s="20"/>
      <c r="C8" s="20"/>
      <c r="D8" s="16" t="str">
        <f aca="false">IF(C8="","",IFERROR(INDEX('Resumo 50-30-20'!$I$4:$I$15,MATCH(C8,'Resumo 50-30-20'!$H$4:$H$15,0)),"?"))</f>
        <v/>
      </c>
      <c r="E8" s="21"/>
      <c r="F8" s="22"/>
    </row>
    <row r="9" customFormat="false" ht="13.5" hidden="false" customHeight="true" outlineLevel="0" collapsed="false">
      <c r="A9" s="19"/>
      <c r="B9" s="20"/>
      <c r="C9" s="20"/>
      <c r="D9" s="16" t="str">
        <f aca="false">IF(C9="","",IFERROR(INDEX('Resumo 50-30-20'!$I$4:$I$15,MATCH(C9,'Resumo 50-30-20'!$H$4:$H$15,0)),"?"))</f>
        <v/>
      </c>
      <c r="E9" s="21"/>
      <c r="F9" s="22"/>
    </row>
    <row r="10" customFormat="false" ht="13.5" hidden="false" customHeight="true" outlineLevel="0" collapsed="false">
      <c r="A10" s="19"/>
      <c r="B10" s="20"/>
      <c r="C10" s="20"/>
      <c r="D10" s="16" t="str">
        <f aca="false">IF(C10="","",IFERROR(INDEX('Resumo 50-30-20'!$I$4:$I$15,MATCH(C10,'Resumo 50-30-20'!$H$4:$H$15,0)),"?"))</f>
        <v/>
      </c>
      <c r="E10" s="21"/>
      <c r="F10" s="22"/>
    </row>
    <row r="11" customFormat="false" ht="13.5" hidden="false" customHeight="true" outlineLevel="0" collapsed="false">
      <c r="A11" s="19"/>
      <c r="B11" s="20"/>
      <c r="C11" s="20"/>
      <c r="D11" s="16" t="str">
        <f aca="false">IF(C11="","",IFERROR(INDEX('Resumo 50-30-20'!$I$4:$I$15,MATCH(C11,'Resumo 50-30-20'!$H$4:$H$15,0)),"?"))</f>
        <v/>
      </c>
      <c r="E11" s="21"/>
      <c r="F11" s="22"/>
    </row>
    <row r="12" customFormat="false" ht="13.5" hidden="false" customHeight="true" outlineLevel="0" collapsed="false">
      <c r="A12" s="19"/>
      <c r="B12" s="20"/>
      <c r="C12" s="20"/>
      <c r="D12" s="16" t="str">
        <f aca="false">IF(C12="","",IFERROR(INDEX('Resumo 50-30-20'!$I$4:$I$15,MATCH(C12,'Resumo 50-30-20'!$H$4:$H$15,0)),"?"))</f>
        <v/>
      </c>
      <c r="E12" s="21"/>
      <c r="F12" s="22"/>
    </row>
    <row r="13" customFormat="false" ht="13.5" hidden="false" customHeight="true" outlineLevel="0" collapsed="false">
      <c r="A13" s="19"/>
      <c r="B13" s="20"/>
      <c r="C13" s="20"/>
      <c r="D13" s="16" t="str">
        <f aca="false">IF(C13="","",IFERROR(INDEX('Resumo 50-30-20'!$I$4:$I$15,MATCH(C13,'Resumo 50-30-20'!$H$4:$H$15,0)),"?"))</f>
        <v/>
      </c>
      <c r="E13" s="21"/>
      <c r="F13" s="22"/>
    </row>
    <row r="14" customFormat="false" ht="13.5" hidden="false" customHeight="true" outlineLevel="0" collapsed="false">
      <c r="A14" s="19"/>
      <c r="B14" s="20"/>
      <c r="C14" s="20"/>
      <c r="D14" s="16" t="str">
        <f aca="false">IF(C14="","",IFERROR(INDEX('Resumo 50-30-20'!$I$4:$I$15,MATCH(C14,'Resumo 50-30-20'!$H$4:$H$15,0)),"?"))</f>
        <v/>
      </c>
      <c r="E14" s="21"/>
      <c r="F14" s="22"/>
    </row>
    <row r="15" customFormat="false" ht="13.5" hidden="false" customHeight="true" outlineLevel="0" collapsed="false">
      <c r="A15" s="19"/>
      <c r="B15" s="20"/>
      <c r="C15" s="20"/>
      <c r="D15" s="16" t="str">
        <f aca="false">IF(C15="","",IFERROR(INDEX('Resumo 50-30-20'!$I$4:$I$15,MATCH(C15,'Resumo 50-30-20'!$H$4:$H$15,0)),"?"))</f>
        <v/>
      </c>
      <c r="E15" s="21"/>
      <c r="F15" s="22"/>
    </row>
    <row r="16" customFormat="false" ht="13.5" hidden="false" customHeight="true" outlineLevel="0" collapsed="false">
      <c r="A16" s="19"/>
      <c r="B16" s="20"/>
      <c r="C16" s="20"/>
      <c r="D16" s="16" t="str">
        <f aca="false">IF(C16="","",IFERROR(INDEX('Resumo 50-30-20'!$I$4:$I$15,MATCH(C16,'Resumo 50-30-20'!$H$4:$H$15,0)),"?"))</f>
        <v/>
      </c>
      <c r="E16" s="21"/>
      <c r="F16" s="22"/>
    </row>
    <row r="17" customFormat="false" ht="13.5" hidden="false" customHeight="true" outlineLevel="0" collapsed="false">
      <c r="A17" s="19"/>
      <c r="B17" s="20"/>
      <c r="C17" s="20"/>
      <c r="D17" s="16" t="str">
        <f aca="false">IF(C17="","",IFERROR(INDEX('Resumo 50-30-20'!$I$4:$I$15,MATCH(C17,'Resumo 50-30-20'!$H$4:$H$15,0)),"?"))</f>
        <v/>
      </c>
      <c r="E17" s="21"/>
      <c r="F17" s="22"/>
    </row>
    <row r="18" customFormat="false" ht="13.5" hidden="false" customHeight="true" outlineLevel="0" collapsed="false">
      <c r="A18" s="19"/>
      <c r="B18" s="20"/>
      <c r="C18" s="20"/>
      <c r="D18" s="16" t="str">
        <f aca="false">IF(C18="","",IFERROR(INDEX('Resumo 50-30-20'!$I$4:$I$15,MATCH(C18,'Resumo 50-30-20'!$H$4:$H$15,0)),"?"))</f>
        <v/>
      </c>
      <c r="E18" s="21"/>
      <c r="F18" s="22"/>
    </row>
    <row r="19" customFormat="false" ht="13.5" hidden="false" customHeight="true" outlineLevel="0" collapsed="false">
      <c r="A19" s="19"/>
      <c r="B19" s="20"/>
      <c r="C19" s="20"/>
      <c r="D19" s="16" t="str">
        <f aca="false">IF(C19="","",IFERROR(INDEX('Resumo 50-30-20'!$I$4:$I$15,MATCH(C19,'Resumo 50-30-20'!$H$4:$H$15,0)),"?"))</f>
        <v/>
      </c>
      <c r="E19" s="21"/>
      <c r="F19" s="22"/>
    </row>
    <row r="20" customFormat="false" ht="13.5" hidden="false" customHeight="true" outlineLevel="0" collapsed="false">
      <c r="A20" s="19"/>
      <c r="B20" s="20"/>
      <c r="C20" s="20"/>
      <c r="D20" s="16" t="str">
        <f aca="false">IF(C20="","",IFERROR(INDEX('Resumo 50-30-20'!$I$4:$I$15,MATCH(C20,'Resumo 50-30-20'!$H$4:$H$15,0)),"?"))</f>
        <v/>
      </c>
      <c r="E20" s="21"/>
      <c r="F20" s="22"/>
    </row>
    <row r="21" customFormat="false" ht="13.5" hidden="false" customHeight="true" outlineLevel="0" collapsed="false">
      <c r="A21" s="19"/>
      <c r="B21" s="20"/>
      <c r="C21" s="20"/>
      <c r="D21" s="16" t="str">
        <f aca="false">IF(C21="","",IFERROR(INDEX('Resumo 50-30-20'!$I$4:$I$15,MATCH(C21,'Resumo 50-30-20'!$H$4:$H$15,0)),"?"))</f>
        <v/>
      </c>
      <c r="E21" s="21"/>
      <c r="F21" s="22"/>
    </row>
    <row r="22" customFormat="false" ht="13.5" hidden="false" customHeight="true" outlineLevel="0" collapsed="false">
      <c r="A22" s="19"/>
      <c r="B22" s="20"/>
      <c r="C22" s="20"/>
      <c r="D22" s="16" t="str">
        <f aca="false">IF(C22="","",IFERROR(INDEX('Resumo 50-30-20'!$I$4:$I$15,MATCH(C22,'Resumo 50-30-20'!$H$4:$H$15,0)),"?"))</f>
        <v/>
      </c>
      <c r="E22" s="21"/>
      <c r="F22" s="22"/>
    </row>
    <row r="23" customFormat="false" ht="13.5" hidden="false" customHeight="true" outlineLevel="0" collapsed="false">
      <c r="A23" s="19"/>
      <c r="B23" s="20"/>
      <c r="C23" s="20"/>
      <c r="D23" s="16" t="str">
        <f aca="false">IF(C23="","",IFERROR(INDEX('Resumo 50-30-20'!$I$4:$I$15,MATCH(C23,'Resumo 50-30-20'!$H$4:$H$15,0)),"?"))</f>
        <v/>
      </c>
      <c r="E23" s="21"/>
      <c r="F23" s="22"/>
    </row>
    <row r="24" customFormat="false" ht="13.5" hidden="false" customHeight="true" outlineLevel="0" collapsed="false">
      <c r="A24" s="19"/>
      <c r="B24" s="20"/>
      <c r="C24" s="20"/>
      <c r="D24" s="16" t="str">
        <f aca="false">IF(C24="","",IFERROR(INDEX('Resumo 50-30-20'!$I$4:$I$15,MATCH(C24,'Resumo 50-30-20'!$H$4:$H$15,0)),"?"))</f>
        <v/>
      </c>
      <c r="E24" s="21"/>
      <c r="F24" s="22"/>
    </row>
    <row r="25" customFormat="false" ht="13.5" hidden="false" customHeight="true" outlineLevel="0" collapsed="false">
      <c r="A25" s="19"/>
      <c r="B25" s="20"/>
      <c r="C25" s="20"/>
      <c r="D25" s="16" t="str">
        <f aca="false">IF(C25="","",IFERROR(INDEX('Resumo 50-30-20'!$I$4:$I$15,MATCH(C25,'Resumo 50-30-20'!$H$4:$H$15,0)),"?"))</f>
        <v/>
      </c>
      <c r="E25" s="21"/>
      <c r="F25" s="22"/>
    </row>
    <row r="26" customFormat="false" ht="13.5" hidden="false" customHeight="true" outlineLevel="0" collapsed="false">
      <c r="A26" s="19"/>
      <c r="B26" s="20"/>
      <c r="C26" s="20"/>
      <c r="D26" s="16" t="str">
        <f aca="false">IF(C26="","",IFERROR(INDEX('Resumo 50-30-20'!$I$4:$I$15,MATCH(C26,'Resumo 50-30-20'!$H$4:$H$15,0)),"?"))</f>
        <v/>
      </c>
      <c r="E26" s="21"/>
      <c r="F26" s="22"/>
    </row>
    <row r="27" customFormat="false" ht="13.5" hidden="false" customHeight="true" outlineLevel="0" collapsed="false">
      <c r="A27" s="19"/>
      <c r="B27" s="20"/>
      <c r="C27" s="20"/>
      <c r="D27" s="16" t="str">
        <f aca="false">IF(C27="","",IFERROR(INDEX('Resumo 50-30-20'!$I$4:$I$15,MATCH(C27,'Resumo 50-30-20'!$H$4:$H$15,0)),"?"))</f>
        <v/>
      </c>
      <c r="E27" s="21"/>
      <c r="F27" s="22"/>
    </row>
    <row r="28" customFormat="false" ht="13.5" hidden="false" customHeight="true" outlineLevel="0" collapsed="false">
      <c r="A28" s="19"/>
      <c r="B28" s="20"/>
      <c r="C28" s="20"/>
      <c r="D28" s="16" t="str">
        <f aca="false">IF(C28="","",IFERROR(INDEX('Resumo 50-30-20'!$I$4:$I$15,MATCH(C28,'Resumo 50-30-20'!$H$4:$H$15,0)),"?"))</f>
        <v/>
      </c>
      <c r="E28" s="21"/>
      <c r="F28" s="22"/>
    </row>
    <row r="29" customFormat="false" ht="13.5" hidden="false" customHeight="true" outlineLevel="0" collapsed="false">
      <c r="A29" s="19"/>
      <c r="B29" s="20"/>
      <c r="C29" s="20"/>
      <c r="D29" s="16" t="str">
        <f aca="false">IF(C29="","",IFERROR(INDEX('Resumo 50-30-20'!$I$4:$I$15,MATCH(C29,'Resumo 50-30-20'!$H$4:$H$15,0)),"?"))</f>
        <v/>
      </c>
      <c r="E29" s="21"/>
      <c r="F29" s="22"/>
    </row>
    <row r="30" customFormat="false" ht="13.5" hidden="false" customHeight="true" outlineLevel="0" collapsed="false">
      <c r="A30" s="19"/>
      <c r="B30" s="20"/>
      <c r="C30" s="20"/>
      <c r="D30" s="16" t="str">
        <f aca="false">IF(C30="","",IFERROR(INDEX('Resumo 50-30-20'!$I$4:$I$15,MATCH(C30,'Resumo 50-30-20'!$H$4:$H$15,0)),"?"))</f>
        <v/>
      </c>
      <c r="E30" s="21"/>
      <c r="F30" s="22"/>
    </row>
    <row r="31" customFormat="false" ht="13.5" hidden="false" customHeight="true" outlineLevel="0" collapsed="false">
      <c r="A31" s="19"/>
      <c r="B31" s="20"/>
      <c r="C31" s="20"/>
      <c r="D31" s="16" t="str">
        <f aca="false">IF(C31="","",IFERROR(INDEX('Resumo 50-30-20'!$I$4:$I$15,MATCH(C31,'Resumo 50-30-20'!$H$4:$H$15,0)),"?"))</f>
        <v/>
      </c>
      <c r="E31" s="21"/>
      <c r="F31" s="22"/>
    </row>
    <row r="32" customFormat="false" ht="13.5" hidden="false" customHeight="true" outlineLevel="0" collapsed="false">
      <c r="A32" s="19"/>
      <c r="B32" s="20"/>
      <c r="C32" s="20"/>
      <c r="D32" s="16" t="str">
        <f aca="false">IF(C32="","",IFERROR(INDEX('Resumo 50-30-20'!$I$4:$I$15,MATCH(C32,'Resumo 50-30-20'!$H$4:$H$15,0)),"?"))</f>
        <v/>
      </c>
      <c r="E32" s="21"/>
      <c r="F32" s="22"/>
    </row>
    <row r="33" customFormat="false" ht="13.5" hidden="false" customHeight="true" outlineLevel="0" collapsed="false">
      <c r="A33" s="19"/>
      <c r="B33" s="20"/>
      <c r="C33" s="20"/>
      <c r="D33" s="16" t="str">
        <f aca="false">IF(C33="","",IFERROR(INDEX('Resumo 50-30-20'!$I$4:$I$15,MATCH(C33,'Resumo 50-30-20'!$H$4:$H$15,0)),"?"))</f>
        <v/>
      </c>
      <c r="E33" s="21"/>
      <c r="F33" s="22"/>
    </row>
    <row r="34" customFormat="false" ht="13.5" hidden="false" customHeight="true" outlineLevel="0" collapsed="false">
      <c r="A34" s="19"/>
      <c r="B34" s="20"/>
      <c r="C34" s="20"/>
      <c r="D34" s="16" t="str">
        <f aca="false">IF(C34="","",IFERROR(INDEX('Resumo 50-30-20'!$I$4:$I$15,MATCH(C34,'Resumo 50-30-20'!$H$4:$H$15,0)),"?"))</f>
        <v/>
      </c>
      <c r="E34" s="21"/>
      <c r="F34" s="22"/>
    </row>
    <row r="35" customFormat="false" ht="13.5" hidden="false" customHeight="true" outlineLevel="0" collapsed="false">
      <c r="A35" s="19"/>
      <c r="B35" s="20"/>
      <c r="C35" s="20"/>
      <c r="D35" s="16" t="str">
        <f aca="false">IF(C35="","",IFERROR(INDEX('Resumo 50-30-20'!$I$4:$I$15,MATCH(C35,'Resumo 50-30-20'!$H$4:$H$15,0)),"?"))</f>
        <v/>
      </c>
      <c r="E35" s="21"/>
      <c r="F35" s="22"/>
    </row>
    <row r="36" customFormat="false" ht="13.5" hidden="false" customHeight="true" outlineLevel="0" collapsed="false">
      <c r="A36" s="19"/>
      <c r="B36" s="20"/>
      <c r="C36" s="20"/>
      <c r="D36" s="16" t="str">
        <f aca="false">IF(C36="","",IFERROR(INDEX('Resumo 50-30-20'!$I$4:$I$15,MATCH(C36,'Resumo 50-30-20'!$H$4:$H$15,0)),"?"))</f>
        <v/>
      </c>
      <c r="E36" s="21"/>
      <c r="F36" s="22"/>
    </row>
    <row r="37" customFormat="false" ht="13.5" hidden="false" customHeight="true" outlineLevel="0" collapsed="false">
      <c r="A37" s="19"/>
      <c r="B37" s="20"/>
      <c r="C37" s="20"/>
      <c r="D37" s="16" t="str">
        <f aca="false">IF(C37="","",IFERROR(INDEX('Resumo 50-30-20'!$I$4:$I$15,MATCH(C37,'Resumo 50-30-20'!$H$4:$H$15,0)),"?"))</f>
        <v/>
      </c>
      <c r="E37" s="21"/>
      <c r="F37" s="22"/>
    </row>
    <row r="38" customFormat="false" ht="13.5" hidden="false" customHeight="true" outlineLevel="0" collapsed="false">
      <c r="A38" s="19"/>
      <c r="B38" s="20"/>
      <c r="C38" s="20"/>
      <c r="D38" s="16" t="str">
        <f aca="false">IF(C38="","",IFERROR(INDEX('Resumo 50-30-20'!$I$4:$I$15,MATCH(C38,'Resumo 50-30-20'!$H$4:$H$15,0)),"?"))</f>
        <v/>
      </c>
      <c r="E38" s="21"/>
      <c r="F38" s="22"/>
    </row>
    <row r="39" customFormat="false" ht="13.5" hidden="false" customHeight="true" outlineLevel="0" collapsed="false">
      <c r="A39" s="19"/>
      <c r="B39" s="20"/>
      <c r="C39" s="20"/>
      <c r="D39" s="16" t="str">
        <f aca="false">IF(C39="","",IFERROR(INDEX('Resumo 50-30-20'!$I$4:$I$15,MATCH(C39,'Resumo 50-30-20'!$H$4:$H$15,0)),"?"))</f>
        <v/>
      </c>
      <c r="E39" s="21"/>
      <c r="F39" s="22"/>
    </row>
    <row r="40" customFormat="false" ht="13.5" hidden="false" customHeight="true" outlineLevel="0" collapsed="false">
      <c r="A40" s="19"/>
      <c r="B40" s="20"/>
      <c r="C40" s="20"/>
      <c r="D40" s="16" t="str">
        <f aca="false">IF(C40="","",IFERROR(INDEX('Resumo 50-30-20'!$I$4:$I$15,MATCH(C40,'Resumo 50-30-20'!$H$4:$H$15,0)),"?"))</f>
        <v/>
      </c>
      <c r="E40" s="21"/>
      <c r="F40" s="22"/>
    </row>
    <row r="41" customFormat="false" ht="13.5" hidden="false" customHeight="true" outlineLevel="0" collapsed="false">
      <c r="A41" s="19"/>
      <c r="B41" s="20"/>
      <c r="C41" s="20"/>
      <c r="D41" s="16" t="str">
        <f aca="false">IF(C41="","",IFERROR(INDEX('Resumo 50-30-20'!$I$4:$I$15,MATCH(C41,'Resumo 50-30-20'!$H$4:$H$15,0)),"?"))</f>
        <v/>
      </c>
      <c r="E41" s="21"/>
      <c r="F41" s="22"/>
    </row>
    <row r="42" customFormat="false" ht="13.5" hidden="false" customHeight="true" outlineLevel="0" collapsed="false">
      <c r="A42" s="19"/>
      <c r="B42" s="20"/>
      <c r="C42" s="20"/>
      <c r="D42" s="16" t="str">
        <f aca="false">IF(C42="","",IFERROR(INDEX('Resumo 50-30-20'!$I$4:$I$15,MATCH(C42,'Resumo 50-30-20'!$H$4:$H$15,0)),"?"))</f>
        <v/>
      </c>
      <c r="E42" s="21"/>
      <c r="F42" s="22"/>
    </row>
    <row r="43" customFormat="false" ht="13.5" hidden="false" customHeight="true" outlineLevel="0" collapsed="false">
      <c r="A43" s="19"/>
      <c r="B43" s="20"/>
      <c r="C43" s="20"/>
      <c r="D43" s="16" t="str">
        <f aca="false">IF(C43="","",IFERROR(INDEX('Resumo 50-30-20'!$I$4:$I$15,MATCH(C43,'Resumo 50-30-20'!$H$4:$H$15,0)),"?"))</f>
        <v/>
      </c>
      <c r="E43" s="21"/>
      <c r="F43" s="22"/>
    </row>
    <row r="44" customFormat="false" ht="13.5" hidden="false" customHeight="true" outlineLevel="0" collapsed="false">
      <c r="A44" s="19"/>
      <c r="B44" s="20"/>
      <c r="C44" s="20"/>
      <c r="D44" s="16" t="str">
        <f aca="false">IF(C44="","",IFERROR(INDEX('Resumo 50-30-20'!$I$4:$I$15,MATCH(C44,'Resumo 50-30-20'!$H$4:$H$15,0)),"?"))</f>
        <v/>
      </c>
      <c r="E44" s="21"/>
      <c r="F44" s="22"/>
    </row>
    <row r="45" customFormat="false" ht="13.5" hidden="false" customHeight="true" outlineLevel="0" collapsed="false">
      <c r="A45" s="19"/>
      <c r="B45" s="20"/>
      <c r="C45" s="20"/>
      <c r="D45" s="16" t="str">
        <f aca="false">IF(C45="","",IFERROR(INDEX('Resumo 50-30-20'!$I$4:$I$15,MATCH(C45,'Resumo 50-30-20'!$H$4:$H$15,0)),"?"))</f>
        <v/>
      </c>
      <c r="E45" s="21"/>
      <c r="F45" s="22"/>
    </row>
    <row r="46" customFormat="false" ht="13.5" hidden="false" customHeight="true" outlineLevel="0" collapsed="false">
      <c r="A46" s="19"/>
      <c r="B46" s="20"/>
      <c r="C46" s="20"/>
      <c r="D46" s="16" t="str">
        <f aca="false">IF(C46="","",IFERROR(INDEX('Resumo 50-30-20'!$I$4:$I$15,MATCH(C46,'Resumo 50-30-20'!$H$4:$H$15,0)),"?"))</f>
        <v/>
      </c>
      <c r="E46" s="21"/>
      <c r="F46" s="22"/>
    </row>
    <row r="47" customFormat="false" ht="13.5" hidden="false" customHeight="true" outlineLevel="0" collapsed="false">
      <c r="A47" s="19"/>
      <c r="B47" s="20"/>
      <c r="C47" s="20"/>
      <c r="D47" s="16" t="str">
        <f aca="false">IF(C47="","",IFERROR(INDEX('Resumo 50-30-20'!$I$4:$I$15,MATCH(C47,'Resumo 50-30-20'!$H$4:$H$15,0)),"?"))</f>
        <v/>
      </c>
      <c r="E47" s="21"/>
      <c r="F47" s="22"/>
    </row>
    <row r="48" customFormat="false" ht="13.5" hidden="false" customHeight="true" outlineLevel="0" collapsed="false">
      <c r="A48" s="19"/>
      <c r="B48" s="20"/>
      <c r="C48" s="20"/>
      <c r="D48" s="16" t="str">
        <f aca="false">IF(C48="","",IFERROR(INDEX('Resumo 50-30-20'!$I$4:$I$15,MATCH(C48,'Resumo 50-30-20'!$H$4:$H$15,0)),"?"))</f>
        <v/>
      </c>
      <c r="E48" s="21"/>
      <c r="F48" s="22"/>
    </row>
    <row r="49" customFormat="false" ht="13.5" hidden="false" customHeight="true" outlineLevel="0" collapsed="false">
      <c r="A49" s="19"/>
      <c r="B49" s="20"/>
      <c r="C49" s="20"/>
      <c r="D49" s="16" t="str">
        <f aca="false">IF(C49="","",IFERROR(INDEX('Resumo 50-30-20'!$I$4:$I$15,MATCH(C49,'Resumo 50-30-20'!$H$4:$H$15,0)),"?"))</f>
        <v/>
      </c>
      <c r="E49" s="21"/>
      <c r="F49" s="22"/>
    </row>
    <row r="50" customFormat="false" ht="13.5" hidden="false" customHeight="true" outlineLevel="0" collapsed="false">
      <c r="A50" s="19"/>
      <c r="B50" s="20"/>
      <c r="C50" s="20"/>
      <c r="D50" s="16" t="str">
        <f aca="false">IF(C50="","",IFERROR(INDEX('Resumo 50-30-20'!$I$4:$I$15,MATCH(C50,'Resumo 50-30-20'!$H$4:$H$15,0)),"?"))</f>
        <v/>
      </c>
      <c r="E50" s="21"/>
      <c r="F50" s="22"/>
    </row>
    <row r="51" customFormat="false" ht="13.5" hidden="false" customHeight="true" outlineLevel="0" collapsed="false">
      <c r="A51" s="19"/>
      <c r="B51" s="20"/>
      <c r="C51" s="20"/>
      <c r="D51" s="16" t="str">
        <f aca="false">IF(C51="","",IFERROR(INDEX('Resumo 50-30-20'!$I$4:$I$15,MATCH(C51,'Resumo 50-30-20'!$H$4:$H$15,0)),"?"))</f>
        <v/>
      </c>
      <c r="E51" s="21"/>
      <c r="F51" s="22"/>
    </row>
    <row r="52" customFormat="false" ht="13.5" hidden="false" customHeight="true" outlineLevel="0" collapsed="false">
      <c r="A52" s="19"/>
      <c r="B52" s="20"/>
      <c r="C52" s="20"/>
      <c r="D52" s="16" t="str">
        <f aca="false">IF(C52="","",IFERROR(INDEX('Resumo 50-30-20'!$I$4:$I$15,MATCH(C52,'Resumo 50-30-20'!$H$4:$H$15,0)),"?"))</f>
        <v/>
      </c>
      <c r="E52" s="21"/>
      <c r="F52" s="22"/>
    </row>
    <row r="53" customFormat="false" ht="13.5" hidden="false" customHeight="true" outlineLevel="0" collapsed="false">
      <c r="A53" s="19"/>
      <c r="B53" s="20"/>
      <c r="C53" s="20"/>
      <c r="D53" s="16" t="str">
        <f aca="false">IF(C53="","",IFERROR(INDEX('Resumo 50-30-20'!$I$4:$I$15,MATCH(C53,'Resumo 50-30-20'!$H$4:$H$15,0)),"?"))</f>
        <v/>
      </c>
      <c r="E53" s="21"/>
      <c r="F53" s="22"/>
    </row>
    <row r="54" customFormat="false" ht="13.5" hidden="false" customHeight="true" outlineLevel="0" collapsed="false">
      <c r="A54" s="19"/>
      <c r="B54" s="20"/>
      <c r="C54" s="20"/>
      <c r="D54" s="16" t="str">
        <f aca="false">IF(C54="","",IFERROR(INDEX('Resumo 50-30-20'!$I$4:$I$15,MATCH(C54,'Resumo 50-30-20'!$H$4:$H$15,0)),"?"))</f>
        <v/>
      </c>
      <c r="E54" s="21"/>
      <c r="F54" s="22"/>
    </row>
    <row r="55" customFormat="false" ht="13.5" hidden="false" customHeight="true" outlineLevel="0" collapsed="false">
      <c r="A55" s="19"/>
      <c r="B55" s="20"/>
      <c r="C55" s="20"/>
      <c r="D55" s="16" t="str">
        <f aca="false">IF(C55="","",IFERROR(INDEX('Resumo 50-30-20'!$I$4:$I$15,MATCH(C55,'Resumo 50-30-20'!$H$4:$H$15,0)),"?"))</f>
        <v/>
      </c>
      <c r="E55" s="21"/>
      <c r="F55" s="22"/>
    </row>
    <row r="56" customFormat="false" ht="13.5" hidden="false" customHeight="true" outlineLevel="0" collapsed="false">
      <c r="A56" s="19"/>
      <c r="B56" s="20"/>
      <c r="C56" s="20"/>
      <c r="D56" s="16" t="str">
        <f aca="false">IF(C56="","",IFERROR(INDEX('Resumo 50-30-20'!$I$4:$I$15,MATCH(C56,'Resumo 50-30-20'!$H$4:$H$15,0)),"?"))</f>
        <v/>
      </c>
      <c r="E56" s="21"/>
      <c r="F56" s="22"/>
    </row>
    <row r="57" customFormat="false" ht="13.5" hidden="false" customHeight="true" outlineLevel="0" collapsed="false">
      <c r="A57" s="19"/>
      <c r="B57" s="20"/>
      <c r="C57" s="20"/>
      <c r="D57" s="16" t="str">
        <f aca="false">IF(C57="","",IFERROR(INDEX('Resumo 50-30-20'!$I$4:$I$15,MATCH(C57,'Resumo 50-30-20'!$H$4:$H$15,0)),"?"))</f>
        <v/>
      </c>
      <c r="E57" s="21"/>
      <c r="F57" s="22"/>
    </row>
    <row r="58" customFormat="false" ht="13.5" hidden="false" customHeight="true" outlineLevel="0" collapsed="false">
      <c r="A58" s="19"/>
      <c r="B58" s="20"/>
      <c r="C58" s="20"/>
      <c r="D58" s="16" t="str">
        <f aca="false">IF(C58="","",IFERROR(INDEX('Resumo 50-30-20'!$I$4:$I$15,MATCH(C58,'Resumo 50-30-20'!$H$4:$H$15,0)),"?"))</f>
        <v/>
      </c>
      <c r="E58" s="21"/>
      <c r="F58" s="22"/>
    </row>
    <row r="59" customFormat="false" ht="13.5" hidden="false" customHeight="true" outlineLevel="0" collapsed="false">
      <c r="A59" s="19"/>
      <c r="B59" s="20"/>
      <c r="C59" s="20"/>
      <c r="D59" s="16" t="str">
        <f aca="false">IF(C59="","",IFERROR(INDEX('Resumo 50-30-20'!$I$4:$I$15,MATCH(C59,'Resumo 50-30-20'!$H$4:$H$15,0)),"?"))</f>
        <v/>
      </c>
      <c r="E59" s="21"/>
      <c r="F59" s="22"/>
    </row>
    <row r="60" customFormat="false" ht="13.5" hidden="false" customHeight="true" outlineLevel="0" collapsed="false">
      <c r="A60" s="19"/>
      <c r="B60" s="20"/>
      <c r="C60" s="20"/>
      <c r="D60" s="16" t="str">
        <f aca="false">IF(C60="","",IFERROR(INDEX('Resumo 50-30-20'!$I$4:$I$15,MATCH(C60,'Resumo 50-30-20'!$H$4:$H$15,0)),"?"))</f>
        <v/>
      </c>
      <c r="E60" s="21"/>
      <c r="F60" s="22"/>
    </row>
    <row r="61" customFormat="false" ht="13.5" hidden="false" customHeight="true" outlineLevel="0" collapsed="false">
      <c r="A61" s="19"/>
      <c r="B61" s="20"/>
      <c r="C61" s="20"/>
      <c r="D61" s="16" t="str">
        <f aca="false">IF(C61="","",IFERROR(INDEX('Resumo 50-30-20'!$I$4:$I$15,MATCH(C61,'Resumo 50-30-20'!$H$4:$H$15,0)),"?"))</f>
        <v/>
      </c>
      <c r="E61" s="21"/>
      <c r="F61" s="22"/>
    </row>
    <row r="62" customFormat="false" ht="13.5" hidden="false" customHeight="true" outlineLevel="0" collapsed="false">
      <c r="A62" s="19"/>
      <c r="B62" s="20"/>
      <c r="C62" s="20"/>
      <c r="D62" s="16" t="str">
        <f aca="false">IF(C62="","",IFERROR(INDEX('Resumo 50-30-20'!$I$4:$I$15,MATCH(C62,'Resumo 50-30-20'!$H$4:$H$15,0)),"?"))</f>
        <v/>
      </c>
      <c r="E62" s="21"/>
      <c r="F62" s="22"/>
    </row>
    <row r="63" customFormat="false" ht="13.5" hidden="false" customHeight="true" outlineLevel="0" collapsed="false">
      <c r="A63" s="19"/>
      <c r="B63" s="20"/>
      <c r="C63" s="20"/>
      <c r="D63" s="16" t="str">
        <f aca="false">IF(C63="","",IFERROR(INDEX('Resumo 50-30-20'!$I$4:$I$15,MATCH(C63,'Resumo 50-30-20'!$H$4:$H$15,0)),"?"))</f>
        <v/>
      </c>
      <c r="E63" s="21"/>
      <c r="F63" s="22"/>
    </row>
    <row r="64" customFormat="false" ht="13.5" hidden="false" customHeight="true" outlineLevel="0" collapsed="false">
      <c r="A64" s="19"/>
      <c r="B64" s="20"/>
      <c r="C64" s="20"/>
      <c r="D64" s="16" t="str">
        <f aca="false">IF(C64="","",IFERROR(INDEX('Resumo 50-30-20'!$I$4:$I$15,MATCH(C64,'Resumo 50-30-20'!$H$4:$H$15,0)),"?"))</f>
        <v/>
      </c>
      <c r="E64" s="21"/>
      <c r="F64" s="22"/>
    </row>
    <row r="65" customFormat="false" ht="13.5" hidden="false" customHeight="true" outlineLevel="0" collapsed="false">
      <c r="A65" s="19"/>
      <c r="B65" s="20"/>
      <c r="C65" s="20"/>
      <c r="D65" s="16" t="str">
        <f aca="false">IF(C65="","",IFERROR(INDEX('Resumo 50-30-20'!$I$4:$I$15,MATCH(C65,'Resumo 50-30-20'!$H$4:$H$15,0)),"?"))</f>
        <v/>
      </c>
      <c r="E65" s="21"/>
      <c r="F65" s="22"/>
    </row>
    <row r="66" customFormat="false" ht="13.5" hidden="false" customHeight="true" outlineLevel="0" collapsed="false">
      <c r="A66" s="19"/>
      <c r="B66" s="20"/>
      <c r="C66" s="20"/>
      <c r="D66" s="16" t="str">
        <f aca="false">IF(C66="","",IFERROR(INDEX('Resumo 50-30-20'!$I$4:$I$15,MATCH(C66,'Resumo 50-30-20'!$H$4:$H$15,0)),"?"))</f>
        <v/>
      </c>
      <c r="E66" s="21"/>
      <c r="F66" s="22"/>
    </row>
    <row r="67" customFormat="false" ht="13.5" hidden="false" customHeight="true" outlineLevel="0" collapsed="false">
      <c r="A67" s="19"/>
      <c r="B67" s="20"/>
      <c r="C67" s="20"/>
      <c r="D67" s="16" t="str">
        <f aca="false">IF(C67="","",IFERROR(INDEX('Resumo 50-30-20'!$I$4:$I$15,MATCH(C67,'Resumo 50-30-20'!$H$4:$H$15,0)),"?"))</f>
        <v/>
      </c>
      <c r="E67" s="21"/>
      <c r="F67" s="22"/>
    </row>
    <row r="68" customFormat="false" ht="13.5" hidden="false" customHeight="true" outlineLevel="0" collapsed="false">
      <c r="A68" s="19"/>
      <c r="B68" s="20"/>
      <c r="C68" s="20"/>
      <c r="D68" s="16" t="str">
        <f aca="false">IF(C68="","",IFERROR(INDEX('Resumo 50-30-20'!$I$4:$I$15,MATCH(C68,'Resumo 50-30-20'!$H$4:$H$15,0)),"?"))</f>
        <v/>
      </c>
      <c r="E68" s="21"/>
      <c r="F68" s="22"/>
    </row>
    <row r="69" customFormat="false" ht="13.5" hidden="false" customHeight="true" outlineLevel="0" collapsed="false">
      <c r="A69" s="19"/>
      <c r="B69" s="20"/>
      <c r="C69" s="20"/>
      <c r="D69" s="16" t="str">
        <f aca="false">IF(C69="","",IFERROR(INDEX('Resumo 50-30-20'!$I$4:$I$15,MATCH(C69,'Resumo 50-30-20'!$H$4:$H$15,0)),"?"))</f>
        <v/>
      </c>
      <c r="E69" s="21"/>
      <c r="F69" s="22"/>
    </row>
    <row r="70" customFormat="false" ht="13.5" hidden="false" customHeight="true" outlineLevel="0" collapsed="false">
      <c r="A70" s="19"/>
      <c r="B70" s="20"/>
      <c r="C70" s="20"/>
      <c r="D70" s="16" t="str">
        <f aca="false">IF(C70="","",IFERROR(INDEX('Resumo 50-30-20'!$I$4:$I$15,MATCH(C70,'Resumo 50-30-20'!$H$4:$H$15,0)),"?"))</f>
        <v/>
      </c>
      <c r="E70" s="21"/>
      <c r="F70" s="22"/>
    </row>
    <row r="71" customFormat="false" ht="13.5" hidden="false" customHeight="true" outlineLevel="0" collapsed="false">
      <c r="A71" s="19"/>
      <c r="B71" s="20"/>
      <c r="C71" s="20"/>
      <c r="D71" s="16" t="str">
        <f aca="false">IF(C71="","",IFERROR(INDEX('Resumo 50-30-20'!$I$4:$I$15,MATCH(C71,'Resumo 50-30-20'!$H$4:$H$15,0)),"?"))</f>
        <v/>
      </c>
      <c r="E71" s="21"/>
      <c r="F71" s="22"/>
    </row>
    <row r="72" customFormat="false" ht="13.5" hidden="false" customHeight="true" outlineLevel="0" collapsed="false">
      <c r="A72" s="19"/>
      <c r="B72" s="20"/>
      <c r="C72" s="20"/>
      <c r="D72" s="16" t="str">
        <f aca="false">IF(C72="","",IFERROR(INDEX('Resumo 50-30-20'!$I$4:$I$15,MATCH(C72,'Resumo 50-30-20'!$H$4:$H$15,0)),"?"))</f>
        <v/>
      </c>
      <c r="E72" s="21"/>
      <c r="F72" s="22"/>
    </row>
    <row r="73" customFormat="false" ht="13.5" hidden="false" customHeight="true" outlineLevel="0" collapsed="false">
      <c r="A73" s="19"/>
      <c r="B73" s="20"/>
      <c r="C73" s="20"/>
      <c r="D73" s="16" t="str">
        <f aca="false">IF(C73="","",IFERROR(INDEX('Resumo 50-30-20'!$I$4:$I$15,MATCH(C73,'Resumo 50-30-20'!$H$4:$H$15,0)),"?"))</f>
        <v/>
      </c>
      <c r="E73" s="21"/>
      <c r="F73" s="22"/>
    </row>
    <row r="74" customFormat="false" ht="13.5" hidden="false" customHeight="true" outlineLevel="0" collapsed="false">
      <c r="A74" s="19"/>
      <c r="B74" s="20"/>
      <c r="C74" s="20"/>
      <c r="D74" s="16" t="str">
        <f aca="false">IF(C74="","",IFERROR(INDEX('Resumo 50-30-20'!$I$4:$I$15,MATCH(C74,'Resumo 50-30-20'!$H$4:$H$15,0)),"?"))</f>
        <v/>
      </c>
      <c r="E74" s="21"/>
      <c r="F74" s="22"/>
    </row>
    <row r="75" customFormat="false" ht="13.5" hidden="false" customHeight="true" outlineLevel="0" collapsed="false">
      <c r="A75" s="19"/>
      <c r="B75" s="20"/>
      <c r="C75" s="20"/>
      <c r="D75" s="16" t="str">
        <f aca="false">IF(C75="","",IFERROR(INDEX('Resumo 50-30-20'!$I$4:$I$15,MATCH(C75,'Resumo 50-30-20'!$H$4:$H$15,0)),"?"))</f>
        <v/>
      </c>
      <c r="E75" s="21"/>
      <c r="F75" s="22"/>
    </row>
    <row r="76" customFormat="false" ht="13.5" hidden="false" customHeight="true" outlineLevel="0" collapsed="false">
      <c r="A76" s="19"/>
      <c r="B76" s="20"/>
      <c r="C76" s="20"/>
      <c r="D76" s="16" t="str">
        <f aca="false">IF(C76="","",IFERROR(INDEX('Resumo 50-30-20'!$I$4:$I$15,MATCH(C76,'Resumo 50-30-20'!$H$4:$H$15,0)),"?"))</f>
        <v/>
      </c>
      <c r="E76" s="21"/>
      <c r="F76" s="22"/>
    </row>
    <row r="77" customFormat="false" ht="13.5" hidden="false" customHeight="true" outlineLevel="0" collapsed="false">
      <c r="A77" s="19"/>
      <c r="B77" s="20"/>
      <c r="C77" s="20"/>
      <c r="D77" s="16" t="str">
        <f aca="false">IF(C77="","",IFERROR(INDEX('Resumo 50-30-20'!$I$4:$I$15,MATCH(C77,'Resumo 50-30-20'!$H$4:$H$15,0)),"?"))</f>
        <v/>
      </c>
      <c r="E77" s="21"/>
      <c r="F77" s="22"/>
    </row>
    <row r="78" customFormat="false" ht="13.5" hidden="false" customHeight="true" outlineLevel="0" collapsed="false">
      <c r="A78" s="19"/>
      <c r="B78" s="20"/>
      <c r="C78" s="20"/>
      <c r="D78" s="16" t="str">
        <f aca="false">IF(C78="","",IFERROR(INDEX('Resumo 50-30-20'!$I$4:$I$15,MATCH(C78,'Resumo 50-30-20'!$H$4:$H$15,0)),"?"))</f>
        <v/>
      </c>
      <c r="E78" s="21"/>
      <c r="F78" s="22"/>
    </row>
    <row r="79" customFormat="false" ht="13.5" hidden="false" customHeight="true" outlineLevel="0" collapsed="false">
      <c r="A79" s="19"/>
      <c r="B79" s="20"/>
      <c r="C79" s="20"/>
      <c r="D79" s="16" t="str">
        <f aca="false">IF(C79="","",IFERROR(INDEX('Resumo 50-30-20'!$I$4:$I$15,MATCH(C79,'Resumo 50-30-20'!$H$4:$H$15,0)),"?"))</f>
        <v/>
      </c>
      <c r="E79" s="21"/>
      <c r="F79" s="22"/>
    </row>
    <row r="80" customFormat="false" ht="13.5" hidden="false" customHeight="true" outlineLevel="0" collapsed="false">
      <c r="A80" s="19"/>
      <c r="B80" s="20"/>
      <c r="C80" s="20"/>
      <c r="D80" s="16" t="str">
        <f aca="false">IF(C80="","",IFERROR(INDEX('Resumo 50-30-20'!$I$4:$I$15,MATCH(C80,'Resumo 50-30-20'!$H$4:$H$15,0)),"?"))</f>
        <v/>
      </c>
      <c r="E80" s="21"/>
      <c r="F80" s="22"/>
    </row>
    <row r="81" customFormat="false" ht="13.5" hidden="false" customHeight="true" outlineLevel="0" collapsed="false">
      <c r="A81" s="19"/>
      <c r="B81" s="20"/>
      <c r="C81" s="20"/>
      <c r="D81" s="16" t="str">
        <f aca="false">IF(C81="","",IFERROR(INDEX('Resumo 50-30-20'!$I$4:$I$15,MATCH(C81,'Resumo 50-30-20'!$H$4:$H$15,0)),"?"))</f>
        <v/>
      </c>
      <c r="E81" s="21"/>
      <c r="F81" s="22"/>
    </row>
    <row r="82" customFormat="false" ht="13.5" hidden="false" customHeight="true" outlineLevel="0" collapsed="false">
      <c r="A82" s="19"/>
      <c r="B82" s="20"/>
      <c r="C82" s="20"/>
      <c r="D82" s="16" t="str">
        <f aca="false">IF(C82="","",IFERROR(INDEX('Resumo 50-30-20'!$I$4:$I$15,MATCH(C82,'Resumo 50-30-20'!$H$4:$H$15,0)),"?"))</f>
        <v/>
      </c>
      <c r="E82" s="21"/>
      <c r="F82" s="22"/>
    </row>
    <row r="83" customFormat="false" ht="13.5" hidden="false" customHeight="true" outlineLevel="0" collapsed="false">
      <c r="A83" s="19"/>
      <c r="B83" s="20"/>
      <c r="C83" s="20"/>
      <c r="D83" s="16" t="str">
        <f aca="false">IF(C83="","",IFERROR(INDEX('Resumo 50-30-20'!$I$4:$I$15,MATCH(C83,'Resumo 50-30-20'!$H$4:$H$15,0)),"?"))</f>
        <v/>
      </c>
      <c r="E83" s="21"/>
      <c r="F83" s="22"/>
    </row>
    <row r="84" customFormat="false" ht="13.5" hidden="false" customHeight="true" outlineLevel="0" collapsed="false">
      <c r="A84" s="19"/>
      <c r="B84" s="20"/>
      <c r="C84" s="20"/>
      <c r="D84" s="16" t="str">
        <f aca="false">IF(C84="","",IFERROR(INDEX('Resumo 50-30-20'!$I$4:$I$15,MATCH(C84,'Resumo 50-30-20'!$H$4:$H$15,0)),"?"))</f>
        <v/>
      </c>
      <c r="E84" s="21"/>
      <c r="F84" s="22"/>
    </row>
    <row r="85" customFormat="false" ht="13.5" hidden="false" customHeight="true" outlineLevel="0" collapsed="false">
      <c r="A85" s="19"/>
      <c r="B85" s="20"/>
      <c r="C85" s="20"/>
      <c r="D85" s="16" t="str">
        <f aca="false">IF(C85="","",IFERROR(INDEX('Resumo 50-30-20'!$I$4:$I$15,MATCH(C85,'Resumo 50-30-20'!$H$4:$H$15,0)),"?"))</f>
        <v/>
      </c>
      <c r="E85" s="21"/>
      <c r="F85" s="22"/>
    </row>
    <row r="86" customFormat="false" ht="13.5" hidden="false" customHeight="true" outlineLevel="0" collapsed="false">
      <c r="A86" s="19"/>
      <c r="B86" s="20"/>
      <c r="C86" s="20"/>
      <c r="D86" s="16" t="str">
        <f aca="false">IF(C86="","",IFERROR(INDEX('Resumo 50-30-20'!$I$4:$I$15,MATCH(C86,'Resumo 50-30-20'!$H$4:$H$15,0)),"?"))</f>
        <v/>
      </c>
      <c r="E86" s="21"/>
      <c r="F86" s="22"/>
    </row>
    <row r="87" customFormat="false" ht="13.5" hidden="false" customHeight="true" outlineLevel="0" collapsed="false">
      <c r="A87" s="19"/>
      <c r="B87" s="20"/>
      <c r="C87" s="20"/>
      <c r="D87" s="16" t="str">
        <f aca="false">IF(C87="","",IFERROR(INDEX('Resumo 50-30-20'!$I$4:$I$15,MATCH(C87,'Resumo 50-30-20'!$H$4:$H$15,0)),"?"))</f>
        <v/>
      </c>
      <c r="E87" s="21"/>
      <c r="F87" s="22"/>
    </row>
    <row r="88" customFormat="false" ht="13.5" hidden="false" customHeight="true" outlineLevel="0" collapsed="false">
      <c r="A88" s="19"/>
      <c r="B88" s="20"/>
      <c r="C88" s="20"/>
      <c r="D88" s="16" t="str">
        <f aca="false">IF(C88="","",IFERROR(INDEX('Resumo 50-30-20'!$I$4:$I$15,MATCH(C88,'Resumo 50-30-20'!$H$4:$H$15,0)),"?"))</f>
        <v/>
      </c>
      <c r="E88" s="21"/>
      <c r="F88" s="22"/>
    </row>
    <row r="89" customFormat="false" ht="13.5" hidden="false" customHeight="true" outlineLevel="0" collapsed="false">
      <c r="A89" s="19"/>
      <c r="B89" s="20"/>
      <c r="C89" s="20"/>
      <c r="D89" s="16" t="str">
        <f aca="false">IF(C89="","",IFERROR(INDEX('Resumo 50-30-20'!$I$4:$I$15,MATCH(C89,'Resumo 50-30-20'!$H$4:$H$15,0)),"?"))</f>
        <v/>
      </c>
      <c r="E89" s="21"/>
      <c r="F89" s="22"/>
    </row>
    <row r="90" customFormat="false" ht="13.5" hidden="false" customHeight="true" outlineLevel="0" collapsed="false">
      <c r="A90" s="19"/>
      <c r="B90" s="20"/>
      <c r="C90" s="20"/>
      <c r="D90" s="16" t="str">
        <f aca="false">IF(C90="","",IFERROR(INDEX('Resumo 50-30-20'!$I$4:$I$15,MATCH(C90,'Resumo 50-30-20'!$H$4:$H$15,0)),"?"))</f>
        <v/>
      </c>
      <c r="E90" s="21"/>
      <c r="F90" s="22"/>
    </row>
    <row r="91" customFormat="false" ht="13.5" hidden="false" customHeight="true" outlineLevel="0" collapsed="false">
      <c r="A91" s="19"/>
      <c r="B91" s="20"/>
      <c r="C91" s="20"/>
      <c r="D91" s="16" t="str">
        <f aca="false">IF(C91="","",IFERROR(INDEX('Resumo 50-30-20'!$I$4:$I$15,MATCH(C91,'Resumo 50-30-20'!$H$4:$H$15,0)),"?"))</f>
        <v/>
      </c>
      <c r="E91" s="21"/>
      <c r="F91" s="22"/>
    </row>
    <row r="92" customFormat="false" ht="13.5" hidden="false" customHeight="true" outlineLevel="0" collapsed="false">
      <c r="A92" s="19"/>
      <c r="B92" s="20"/>
      <c r="C92" s="20"/>
      <c r="D92" s="16" t="str">
        <f aca="false">IF(C92="","",IFERROR(INDEX('Resumo 50-30-20'!$I$4:$I$15,MATCH(C92,'Resumo 50-30-20'!$H$4:$H$15,0)),"?"))</f>
        <v/>
      </c>
      <c r="E92" s="21"/>
      <c r="F92" s="22"/>
    </row>
    <row r="93" customFormat="false" ht="13.5" hidden="false" customHeight="true" outlineLevel="0" collapsed="false">
      <c r="A93" s="19"/>
      <c r="B93" s="20"/>
      <c r="C93" s="20"/>
      <c r="D93" s="16" t="str">
        <f aca="false">IF(C93="","",IFERROR(INDEX('Resumo 50-30-20'!$I$4:$I$15,MATCH(C93,'Resumo 50-30-20'!$H$4:$H$15,0)),"?"))</f>
        <v/>
      </c>
      <c r="E93" s="21"/>
      <c r="F93" s="22"/>
    </row>
    <row r="94" customFormat="false" ht="13.5" hidden="false" customHeight="true" outlineLevel="0" collapsed="false">
      <c r="A94" s="19"/>
      <c r="B94" s="20"/>
      <c r="C94" s="20"/>
      <c r="D94" s="16" t="str">
        <f aca="false">IF(C94="","",IFERROR(INDEX('Resumo 50-30-20'!$I$4:$I$15,MATCH(C94,'Resumo 50-30-20'!$H$4:$H$15,0)),"?"))</f>
        <v/>
      </c>
      <c r="E94" s="21"/>
      <c r="F94" s="22"/>
    </row>
    <row r="95" customFormat="false" ht="13.5" hidden="false" customHeight="true" outlineLevel="0" collapsed="false">
      <c r="A95" s="19"/>
      <c r="B95" s="20"/>
      <c r="C95" s="20"/>
      <c r="D95" s="16" t="str">
        <f aca="false">IF(C95="","",IFERROR(INDEX('Resumo 50-30-20'!$I$4:$I$15,MATCH(C95,'Resumo 50-30-20'!$H$4:$H$15,0)),"?"))</f>
        <v/>
      </c>
      <c r="E95" s="21"/>
      <c r="F95" s="22"/>
    </row>
    <row r="96" customFormat="false" ht="13.5" hidden="false" customHeight="true" outlineLevel="0" collapsed="false">
      <c r="A96" s="19"/>
      <c r="B96" s="20"/>
      <c r="C96" s="20"/>
      <c r="D96" s="16" t="str">
        <f aca="false">IF(C96="","",IFERROR(INDEX('Resumo 50-30-20'!$I$4:$I$15,MATCH(C96,'Resumo 50-30-20'!$H$4:$H$15,0)),"?"))</f>
        <v/>
      </c>
      <c r="E96" s="21"/>
      <c r="F96" s="22"/>
    </row>
    <row r="97" customFormat="false" ht="13.5" hidden="false" customHeight="true" outlineLevel="0" collapsed="false">
      <c r="A97" s="19"/>
      <c r="B97" s="20"/>
      <c r="C97" s="20"/>
      <c r="D97" s="16" t="str">
        <f aca="false">IF(C97="","",IFERROR(INDEX('Resumo 50-30-20'!$I$4:$I$15,MATCH(C97,'Resumo 50-30-20'!$H$4:$H$15,0)),"?"))</f>
        <v/>
      </c>
      <c r="E97" s="21"/>
      <c r="F97" s="22"/>
    </row>
    <row r="98" customFormat="false" ht="13.5" hidden="false" customHeight="true" outlineLevel="0" collapsed="false">
      <c r="A98" s="19"/>
      <c r="B98" s="20"/>
      <c r="C98" s="20"/>
      <c r="D98" s="16" t="str">
        <f aca="false">IF(C98="","",IFERROR(INDEX('Resumo 50-30-20'!$I$4:$I$15,MATCH(C98,'Resumo 50-30-20'!$H$4:$H$15,0)),"?"))</f>
        <v/>
      </c>
      <c r="E98" s="21"/>
      <c r="F98" s="22"/>
    </row>
    <row r="99" customFormat="false" ht="13.5" hidden="false" customHeight="true" outlineLevel="0" collapsed="false">
      <c r="A99" s="19"/>
      <c r="B99" s="20"/>
      <c r="C99" s="20"/>
      <c r="D99" s="16" t="str">
        <f aca="false">IF(C99="","",IFERROR(INDEX('Resumo 50-30-20'!$I$4:$I$15,MATCH(C99,'Resumo 50-30-20'!$H$4:$H$15,0)),"?"))</f>
        <v/>
      </c>
      <c r="E99" s="21"/>
      <c r="F99" s="22"/>
    </row>
    <row r="100" customFormat="false" ht="13.5" hidden="false" customHeight="true" outlineLevel="0" collapsed="false">
      <c r="A100" s="19"/>
      <c r="B100" s="20"/>
      <c r="C100" s="20"/>
      <c r="D100" s="16" t="str">
        <f aca="false">IF(C100="","",IFERROR(INDEX('Resumo 50-30-20'!$I$4:$I$15,MATCH(C100,'Resumo 50-30-20'!$H$4:$H$15,0)),"?"))</f>
        <v/>
      </c>
      <c r="E100" s="21"/>
      <c r="F100" s="22"/>
    </row>
    <row r="101" customFormat="false" ht="13.5" hidden="false" customHeight="true" outlineLevel="0" collapsed="false">
      <c r="A101" s="19"/>
      <c r="B101" s="20"/>
      <c r="C101" s="20"/>
      <c r="D101" s="16" t="str">
        <f aca="false">IF(C101="","",IFERROR(INDEX('Resumo 50-30-20'!$I$4:$I$15,MATCH(C101,'Resumo 50-30-20'!$H$4:$H$15,0)),"?"))</f>
        <v/>
      </c>
      <c r="E101" s="21"/>
      <c r="F101" s="22"/>
    </row>
    <row r="102" customFormat="false" ht="13.5" hidden="false" customHeight="true" outlineLevel="0" collapsed="false">
      <c r="A102" s="19"/>
      <c r="B102" s="20"/>
      <c r="C102" s="20"/>
      <c r="D102" s="16" t="str">
        <f aca="false">IF(C102="","",IFERROR(INDEX('Resumo 50-30-20'!$I$4:$I$15,MATCH(C102,'Resumo 50-30-20'!$H$4:$H$15,0)),"?"))</f>
        <v/>
      </c>
      <c r="E102" s="21"/>
      <c r="F102" s="22"/>
    </row>
    <row r="103" customFormat="false" ht="13.5" hidden="false" customHeight="true" outlineLevel="0" collapsed="false">
      <c r="A103" s="19"/>
      <c r="B103" s="20"/>
      <c r="C103" s="20"/>
      <c r="D103" s="16" t="str">
        <f aca="false">IF(C103="","",IFERROR(INDEX('Resumo 50-30-20'!$I$4:$I$15,MATCH(C103,'Resumo 50-30-20'!$H$4:$H$15,0)),"?"))</f>
        <v/>
      </c>
      <c r="E103" s="21"/>
      <c r="F103" s="22"/>
    </row>
    <row r="104" customFormat="false" ht="13.5" hidden="false" customHeight="true" outlineLevel="0" collapsed="false">
      <c r="A104" s="19"/>
      <c r="B104" s="20"/>
      <c r="C104" s="20"/>
      <c r="D104" s="16" t="str">
        <f aca="false">IF(C104="","",IFERROR(INDEX('Resumo 50-30-20'!$I$4:$I$15,MATCH(C104,'Resumo 50-30-20'!$H$4:$H$15,0)),"?"))</f>
        <v/>
      </c>
      <c r="E104" s="21"/>
      <c r="F104" s="22"/>
    </row>
    <row r="105" customFormat="false" ht="13.5" hidden="false" customHeight="true" outlineLevel="0" collapsed="false">
      <c r="A105" s="19"/>
      <c r="B105" s="20"/>
      <c r="C105" s="20"/>
      <c r="D105" s="16" t="str">
        <f aca="false">IF(C105="","",IFERROR(INDEX('Resumo 50-30-20'!$I$4:$I$15,MATCH(C105,'Resumo 50-30-20'!$H$4:$H$15,0)),"?"))</f>
        <v/>
      </c>
      <c r="E105" s="21"/>
      <c r="F105" s="22"/>
    </row>
    <row r="106" customFormat="false" ht="13.5" hidden="false" customHeight="true" outlineLevel="0" collapsed="false">
      <c r="A106" s="19"/>
      <c r="B106" s="20"/>
      <c r="C106" s="20"/>
      <c r="D106" s="16" t="str">
        <f aca="false">IF(C106="","",IFERROR(INDEX('Resumo 50-30-20'!$I$4:$I$15,MATCH(C106,'Resumo 50-30-20'!$H$4:$H$15,0)),"?"))</f>
        <v/>
      </c>
      <c r="E106" s="21"/>
      <c r="F106" s="22"/>
    </row>
    <row r="107" customFormat="false" ht="13.5" hidden="false" customHeight="true" outlineLevel="0" collapsed="false">
      <c r="A107" s="19"/>
      <c r="B107" s="20"/>
      <c r="C107" s="20"/>
      <c r="D107" s="16" t="str">
        <f aca="false">IF(C107="","",IFERROR(INDEX('Resumo 50-30-20'!$I$4:$I$15,MATCH(C107,'Resumo 50-30-20'!$H$4:$H$15,0)),"?"))</f>
        <v/>
      </c>
      <c r="E107" s="21"/>
      <c r="F107" s="22"/>
    </row>
    <row r="108" customFormat="false" ht="13.5" hidden="false" customHeight="true" outlineLevel="0" collapsed="false">
      <c r="A108" s="19"/>
      <c r="B108" s="20"/>
      <c r="C108" s="20"/>
      <c r="D108" s="16" t="str">
        <f aca="false">IF(C108="","",IFERROR(INDEX('Resumo 50-30-20'!$I$4:$I$15,MATCH(C108,'Resumo 50-30-20'!$H$4:$H$15,0)),"?"))</f>
        <v/>
      </c>
      <c r="E108" s="21"/>
      <c r="F108" s="22"/>
    </row>
    <row r="109" customFormat="false" ht="13.5" hidden="false" customHeight="true" outlineLevel="0" collapsed="false">
      <c r="A109" s="19"/>
      <c r="B109" s="20"/>
      <c r="C109" s="20"/>
      <c r="D109" s="16" t="str">
        <f aca="false">IF(C109="","",IFERROR(INDEX('Resumo 50-30-20'!$I$4:$I$15,MATCH(C109,'Resumo 50-30-20'!$H$4:$H$15,0)),"?"))</f>
        <v/>
      </c>
      <c r="E109" s="21"/>
      <c r="F109" s="22"/>
    </row>
    <row r="110" customFormat="false" ht="13.5" hidden="false" customHeight="true" outlineLevel="0" collapsed="false">
      <c r="A110" s="19"/>
      <c r="B110" s="20"/>
      <c r="C110" s="20"/>
      <c r="D110" s="16" t="str">
        <f aca="false">IF(C110="","",IFERROR(INDEX('Resumo 50-30-20'!$I$4:$I$15,MATCH(C110,'Resumo 50-30-20'!$H$4:$H$15,0)),"?"))</f>
        <v/>
      </c>
      <c r="E110" s="21"/>
      <c r="F110" s="22"/>
    </row>
    <row r="111" customFormat="false" ht="13.5" hidden="false" customHeight="true" outlineLevel="0" collapsed="false">
      <c r="A111" s="19"/>
      <c r="B111" s="20"/>
      <c r="C111" s="20"/>
      <c r="D111" s="16" t="str">
        <f aca="false">IF(C111="","",IFERROR(INDEX('Resumo 50-30-20'!$I$4:$I$15,MATCH(C111,'Resumo 50-30-20'!$H$4:$H$15,0)),"?"))</f>
        <v/>
      </c>
      <c r="E111" s="21"/>
      <c r="F111" s="22"/>
    </row>
    <row r="112" customFormat="false" ht="13.5" hidden="false" customHeight="true" outlineLevel="0" collapsed="false">
      <c r="A112" s="19"/>
      <c r="B112" s="20"/>
      <c r="C112" s="20"/>
      <c r="D112" s="16" t="str">
        <f aca="false">IF(C112="","",IFERROR(INDEX('Resumo 50-30-20'!$I$4:$I$15,MATCH(C112,'Resumo 50-30-20'!$H$4:$H$15,0)),"?"))</f>
        <v/>
      </c>
      <c r="E112" s="21"/>
      <c r="F112" s="22"/>
    </row>
    <row r="113" customFormat="false" ht="13.5" hidden="false" customHeight="true" outlineLevel="0" collapsed="false">
      <c r="A113" s="19"/>
      <c r="B113" s="20"/>
      <c r="C113" s="20"/>
      <c r="D113" s="16" t="str">
        <f aca="false">IF(C113="","",IFERROR(INDEX('Resumo 50-30-20'!$I$4:$I$15,MATCH(C113,'Resumo 50-30-20'!$H$4:$H$15,0)),"?"))</f>
        <v/>
      </c>
      <c r="E113" s="21"/>
      <c r="F113" s="22"/>
    </row>
    <row r="114" customFormat="false" ht="13.5" hidden="false" customHeight="true" outlineLevel="0" collapsed="false">
      <c r="A114" s="19"/>
      <c r="B114" s="20"/>
      <c r="C114" s="20"/>
      <c r="D114" s="16" t="str">
        <f aca="false">IF(C114="","",IFERROR(INDEX('Resumo 50-30-20'!$I$4:$I$15,MATCH(C114,'Resumo 50-30-20'!$H$4:$H$15,0)),"?"))</f>
        <v/>
      </c>
      <c r="E114" s="21"/>
      <c r="F114" s="22"/>
    </row>
    <row r="115" customFormat="false" ht="13.5" hidden="false" customHeight="true" outlineLevel="0" collapsed="false">
      <c r="A115" s="19"/>
      <c r="B115" s="20"/>
      <c r="C115" s="20"/>
      <c r="D115" s="16" t="str">
        <f aca="false">IF(C115="","",IFERROR(INDEX('Resumo 50-30-20'!$I$4:$I$15,MATCH(C115,'Resumo 50-30-20'!$H$4:$H$15,0)),"?"))</f>
        <v/>
      </c>
      <c r="E115" s="21"/>
      <c r="F115" s="22"/>
    </row>
    <row r="116" customFormat="false" ht="13.5" hidden="false" customHeight="true" outlineLevel="0" collapsed="false">
      <c r="A116" s="19"/>
      <c r="B116" s="20"/>
      <c r="C116" s="20"/>
      <c r="D116" s="16" t="str">
        <f aca="false">IF(C116="","",IFERROR(INDEX('Resumo 50-30-20'!$I$4:$I$15,MATCH(C116,'Resumo 50-30-20'!$H$4:$H$15,0)),"?"))</f>
        <v/>
      </c>
      <c r="E116" s="21"/>
      <c r="F116" s="22"/>
    </row>
    <row r="117" customFormat="false" ht="13.5" hidden="false" customHeight="true" outlineLevel="0" collapsed="false">
      <c r="A117" s="19"/>
      <c r="B117" s="20"/>
      <c r="C117" s="20"/>
      <c r="D117" s="16" t="str">
        <f aca="false">IF(C117="","",IFERROR(INDEX('Resumo 50-30-20'!$I$4:$I$15,MATCH(C117,'Resumo 50-30-20'!$H$4:$H$15,0)),"?"))</f>
        <v/>
      </c>
      <c r="E117" s="21"/>
      <c r="F117" s="22"/>
    </row>
    <row r="118" customFormat="false" ht="13.5" hidden="false" customHeight="true" outlineLevel="0" collapsed="false">
      <c r="A118" s="19"/>
      <c r="B118" s="20"/>
      <c r="C118" s="20"/>
      <c r="D118" s="16" t="str">
        <f aca="false">IF(C118="","",IFERROR(INDEX('Resumo 50-30-20'!$I$4:$I$15,MATCH(C118,'Resumo 50-30-20'!$H$4:$H$15,0)),"?"))</f>
        <v/>
      </c>
      <c r="E118" s="21"/>
      <c r="F118" s="22"/>
    </row>
    <row r="119" customFormat="false" ht="13.5" hidden="false" customHeight="true" outlineLevel="0" collapsed="false">
      <c r="A119" s="19"/>
      <c r="B119" s="20"/>
      <c r="C119" s="20"/>
      <c r="D119" s="16" t="str">
        <f aca="false">IF(C119="","",IFERROR(INDEX('Resumo 50-30-20'!$I$4:$I$15,MATCH(C119,'Resumo 50-30-20'!$H$4:$H$15,0)),"?"))</f>
        <v/>
      </c>
      <c r="E119" s="21"/>
      <c r="F119" s="22"/>
    </row>
    <row r="120" customFormat="false" ht="13.5" hidden="false" customHeight="true" outlineLevel="0" collapsed="false">
      <c r="A120" s="19"/>
      <c r="B120" s="20"/>
      <c r="C120" s="20"/>
      <c r="D120" s="16" t="str">
        <f aca="false">IF(C120="","",IFERROR(INDEX('Resumo 50-30-20'!$I$4:$I$15,MATCH(C120,'Resumo 50-30-20'!$H$4:$H$15,0)),"?"))</f>
        <v/>
      </c>
      <c r="E120" s="21"/>
      <c r="F120" s="22"/>
    </row>
    <row r="121" customFormat="false" ht="13.5" hidden="false" customHeight="true" outlineLevel="0" collapsed="false">
      <c r="A121" s="19"/>
      <c r="B121" s="20"/>
      <c r="C121" s="20"/>
      <c r="D121" s="16" t="str">
        <f aca="false">IF(C121="","",IFERROR(INDEX('Resumo 50-30-20'!$I$4:$I$15,MATCH(C121,'Resumo 50-30-20'!$H$4:$H$15,0)),"?"))</f>
        <v/>
      </c>
      <c r="E121" s="21"/>
      <c r="F121" s="22"/>
    </row>
    <row r="122" customFormat="false" ht="13.5" hidden="false" customHeight="true" outlineLevel="0" collapsed="false">
      <c r="A122" s="19"/>
      <c r="B122" s="20"/>
      <c r="C122" s="20"/>
      <c r="D122" s="16" t="str">
        <f aca="false">IF(C122="","",IFERROR(INDEX('Resumo 50-30-20'!$I$4:$I$15,MATCH(C122,'Resumo 50-30-20'!$H$4:$H$15,0)),"?"))</f>
        <v/>
      </c>
      <c r="E122" s="21"/>
      <c r="F122" s="22"/>
    </row>
    <row r="123" customFormat="false" ht="13.5" hidden="false" customHeight="true" outlineLevel="0" collapsed="false">
      <c r="A123" s="19"/>
      <c r="B123" s="20"/>
      <c r="C123" s="20"/>
      <c r="D123" s="16" t="str">
        <f aca="false">IF(C123="","",IFERROR(INDEX('Resumo 50-30-20'!$I$4:$I$15,MATCH(C123,'Resumo 50-30-20'!$H$4:$H$15,0)),"?"))</f>
        <v/>
      </c>
      <c r="E123" s="21"/>
      <c r="F123" s="22"/>
    </row>
    <row r="124" customFormat="false" ht="13.5" hidden="false" customHeight="true" outlineLevel="0" collapsed="false">
      <c r="A124" s="19"/>
      <c r="B124" s="20"/>
      <c r="C124" s="20"/>
      <c r="D124" s="16" t="str">
        <f aca="false">IF(C124="","",IFERROR(INDEX('Resumo 50-30-20'!$I$4:$I$15,MATCH(C124,'Resumo 50-30-20'!$H$4:$H$15,0)),"?"))</f>
        <v/>
      </c>
      <c r="E124" s="21"/>
      <c r="F124" s="22"/>
    </row>
    <row r="125" customFormat="false" ht="13.5" hidden="false" customHeight="true" outlineLevel="0" collapsed="false">
      <c r="A125" s="19"/>
      <c r="B125" s="20"/>
      <c r="C125" s="20"/>
      <c r="D125" s="16" t="str">
        <f aca="false">IF(C125="","",IFERROR(INDEX('Resumo 50-30-20'!$I$4:$I$15,MATCH(C125,'Resumo 50-30-20'!$H$4:$H$15,0)),"?"))</f>
        <v/>
      </c>
      <c r="E125" s="21"/>
      <c r="F125" s="22"/>
    </row>
    <row r="126" customFormat="false" ht="13.5" hidden="false" customHeight="true" outlineLevel="0" collapsed="false">
      <c r="A126" s="19"/>
      <c r="B126" s="20"/>
      <c r="C126" s="20"/>
      <c r="D126" s="16" t="str">
        <f aca="false">IF(C126="","",IFERROR(INDEX('Resumo 50-30-20'!$I$4:$I$15,MATCH(C126,'Resumo 50-30-20'!$H$4:$H$15,0)),"?"))</f>
        <v/>
      </c>
      <c r="E126" s="21"/>
      <c r="F126" s="22"/>
    </row>
    <row r="127" customFormat="false" ht="13.5" hidden="false" customHeight="true" outlineLevel="0" collapsed="false">
      <c r="A127" s="19"/>
      <c r="B127" s="20"/>
      <c r="C127" s="20"/>
      <c r="D127" s="16" t="str">
        <f aca="false">IF(C127="","",IFERROR(INDEX('Resumo 50-30-20'!$I$4:$I$15,MATCH(C127,'Resumo 50-30-20'!$H$4:$H$15,0)),"?"))</f>
        <v/>
      </c>
      <c r="E127" s="21"/>
      <c r="F127" s="22"/>
    </row>
    <row r="128" customFormat="false" ht="13.5" hidden="false" customHeight="true" outlineLevel="0" collapsed="false">
      <c r="A128" s="19"/>
      <c r="B128" s="20"/>
      <c r="C128" s="20"/>
      <c r="D128" s="16" t="str">
        <f aca="false">IF(C128="","",IFERROR(INDEX('Resumo 50-30-20'!$I$4:$I$15,MATCH(C128,'Resumo 50-30-20'!$H$4:$H$15,0)),"?"))</f>
        <v/>
      </c>
      <c r="E128" s="21"/>
      <c r="F128" s="22"/>
    </row>
    <row r="129" customFormat="false" ht="13.5" hidden="false" customHeight="true" outlineLevel="0" collapsed="false">
      <c r="A129" s="19"/>
      <c r="B129" s="20"/>
      <c r="C129" s="20"/>
      <c r="D129" s="16" t="str">
        <f aca="false">IF(C129="","",IFERROR(INDEX('Resumo 50-30-20'!$I$4:$I$15,MATCH(C129,'Resumo 50-30-20'!$H$4:$H$15,0)),"?"))</f>
        <v/>
      </c>
      <c r="E129" s="21"/>
      <c r="F129" s="22"/>
    </row>
    <row r="130" customFormat="false" ht="13.5" hidden="false" customHeight="true" outlineLevel="0" collapsed="false">
      <c r="A130" s="19"/>
      <c r="B130" s="20"/>
      <c r="C130" s="20"/>
      <c r="D130" s="16" t="str">
        <f aca="false">IF(C130="","",IFERROR(INDEX('Resumo 50-30-20'!$I$4:$I$15,MATCH(C130,'Resumo 50-30-20'!$H$4:$H$15,0)),"?"))</f>
        <v/>
      </c>
      <c r="E130" s="21"/>
      <c r="F130" s="22"/>
    </row>
    <row r="131" customFormat="false" ht="13.5" hidden="false" customHeight="true" outlineLevel="0" collapsed="false">
      <c r="A131" s="19"/>
      <c r="B131" s="20"/>
      <c r="C131" s="20"/>
      <c r="D131" s="16" t="str">
        <f aca="false">IF(C131="","",IFERROR(INDEX('Resumo 50-30-20'!$I$4:$I$15,MATCH(C131,'Resumo 50-30-20'!$H$4:$H$15,0)),"?"))</f>
        <v/>
      </c>
      <c r="E131" s="21"/>
      <c r="F131" s="22"/>
    </row>
    <row r="132" customFormat="false" ht="13.5" hidden="false" customHeight="true" outlineLevel="0" collapsed="false">
      <c r="A132" s="19"/>
      <c r="B132" s="20"/>
      <c r="C132" s="20"/>
      <c r="D132" s="16" t="str">
        <f aca="false">IF(C132="","",IFERROR(INDEX('Resumo 50-30-20'!$I$4:$I$15,MATCH(C132,'Resumo 50-30-20'!$H$4:$H$15,0)),"?"))</f>
        <v/>
      </c>
      <c r="E132" s="21"/>
      <c r="F132" s="22"/>
    </row>
    <row r="133" customFormat="false" ht="13.5" hidden="false" customHeight="true" outlineLevel="0" collapsed="false">
      <c r="A133" s="19"/>
      <c r="B133" s="20"/>
      <c r="C133" s="20"/>
      <c r="D133" s="16" t="str">
        <f aca="false">IF(C133="","",IFERROR(INDEX('Resumo 50-30-20'!$I$4:$I$15,MATCH(C133,'Resumo 50-30-20'!$H$4:$H$15,0)),"?"))</f>
        <v/>
      </c>
      <c r="E133" s="21"/>
      <c r="F133" s="22"/>
    </row>
    <row r="134" customFormat="false" ht="13.5" hidden="false" customHeight="true" outlineLevel="0" collapsed="false">
      <c r="A134" s="19"/>
      <c r="B134" s="20"/>
      <c r="C134" s="20"/>
      <c r="D134" s="16" t="str">
        <f aca="false">IF(C134="","",IFERROR(INDEX('Resumo 50-30-20'!$I$4:$I$15,MATCH(C134,'Resumo 50-30-20'!$H$4:$H$15,0)),"?"))</f>
        <v/>
      </c>
      <c r="E134" s="21"/>
      <c r="F134" s="22"/>
    </row>
    <row r="135" customFormat="false" ht="13.5" hidden="false" customHeight="true" outlineLevel="0" collapsed="false">
      <c r="A135" s="19"/>
      <c r="B135" s="20"/>
      <c r="C135" s="20"/>
      <c r="D135" s="16" t="str">
        <f aca="false">IF(C135="","",IFERROR(INDEX('Resumo 50-30-20'!$I$4:$I$15,MATCH(C135,'Resumo 50-30-20'!$H$4:$H$15,0)),"?"))</f>
        <v/>
      </c>
      <c r="E135" s="21"/>
      <c r="F135" s="22"/>
    </row>
    <row r="136" customFormat="false" ht="13.5" hidden="false" customHeight="true" outlineLevel="0" collapsed="false">
      <c r="A136" s="19"/>
      <c r="B136" s="20"/>
      <c r="C136" s="20"/>
      <c r="D136" s="16" t="str">
        <f aca="false">IF(C136="","",IFERROR(INDEX('Resumo 50-30-20'!$I$4:$I$15,MATCH(C136,'Resumo 50-30-20'!$H$4:$H$15,0)),"?"))</f>
        <v/>
      </c>
      <c r="E136" s="21"/>
      <c r="F136" s="22"/>
    </row>
    <row r="137" customFormat="false" ht="13.5" hidden="false" customHeight="true" outlineLevel="0" collapsed="false">
      <c r="A137" s="19"/>
      <c r="B137" s="20"/>
      <c r="C137" s="20"/>
      <c r="D137" s="16" t="str">
        <f aca="false">IF(C137="","",IFERROR(INDEX('Resumo 50-30-20'!$I$4:$I$15,MATCH(C137,'Resumo 50-30-20'!$H$4:$H$15,0)),"?"))</f>
        <v/>
      </c>
      <c r="E137" s="21"/>
      <c r="F137" s="22"/>
    </row>
    <row r="138" customFormat="false" ht="13.5" hidden="false" customHeight="true" outlineLevel="0" collapsed="false">
      <c r="A138" s="19"/>
      <c r="B138" s="20"/>
      <c r="C138" s="20"/>
      <c r="D138" s="16" t="str">
        <f aca="false">IF(C138="","",IFERROR(INDEX('Resumo 50-30-20'!$I$4:$I$15,MATCH(C138,'Resumo 50-30-20'!$H$4:$H$15,0)),"?"))</f>
        <v/>
      </c>
      <c r="E138" s="21"/>
      <c r="F138" s="22"/>
    </row>
    <row r="139" customFormat="false" ht="13.5" hidden="false" customHeight="true" outlineLevel="0" collapsed="false">
      <c r="A139" s="19"/>
      <c r="B139" s="20"/>
      <c r="C139" s="20"/>
      <c r="D139" s="16" t="str">
        <f aca="false">IF(C139="","",IFERROR(INDEX('Resumo 50-30-20'!$I$4:$I$15,MATCH(C139,'Resumo 50-30-20'!$H$4:$H$15,0)),"?"))</f>
        <v/>
      </c>
      <c r="E139" s="21"/>
      <c r="F139" s="22"/>
    </row>
    <row r="140" customFormat="false" ht="13.5" hidden="false" customHeight="true" outlineLevel="0" collapsed="false">
      <c r="A140" s="19"/>
      <c r="B140" s="20"/>
      <c r="C140" s="20"/>
      <c r="D140" s="16" t="str">
        <f aca="false">IF(C140="","",IFERROR(INDEX('Resumo 50-30-20'!$I$4:$I$15,MATCH(C140,'Resumo 50-30-20'!$H$4:$H$15,0)),"?"))</f>
        <v/>
      </c>
      <c r="E140" s="21"/>
      <c r="F140" s="22"/>
    </row>
    <row r="141" customFormat="false" ht="13.5" hidden="false" customHeight="true" outlineLevel="0" collapsed="false">
      <c r="A141" s="19"/>
      <c r="B141" s="20"/>
      <c r="C141" s="20"/>
      <c r="D141" s="16" t="str">
        <f aca="false">IF(C141="","",IFERROR(INDEX('Resumo 50-30-20'!$I$4:$I$15,MATCH(C141,'Resumo 50-30-20'!$H$4:$H$15,0)),"?"))</f>
        <v/>
      </c>
      <c r="E141" s="21"/>
      <c r="F141" s="22"/>
    </row>
    <row r="142" customFormat="false" ht="13.5" hidden="false" customHeight="true" outlineLevel="0" collapsed="false">
      <c r="A142" s="19"/>
      <c r="B142" s="20"/>
      <c r="C142" s="20"/>
      <c r="D142" s="16" t="str">
        <f aca="false">IF(C142="","",IFERROR(INDEX('Resumo 50-30-20'!$I$4:$I$15,MATCH(C142,'Resumo 50-30-20'!$H$4:$H$15,0)),"?"))</f>
        <v/>
      </c>
      <c r="E142" s="21"/>
      <c r="F142" s="22"/>
    </row>
    <row r="143" customFormat="false" ht="13.5" hidden="false" customHeight="true" outlineLevel="0" collapsed="false">
      <c r="A143" s="19"/>
      <c r="B143" s="20"/>
      <c r="C143" s="20"/>
      <c r="D143" s="16" t="str">
        <f aca="false">IF(C143="","",IFERROR(INDEX('Resumo 50-30-20'!$I$4:$I$15,MATCH(C143,'Resumo 50-30-20'!$H$4:$H$15,0)),"?"))</f>
        <v/>
      </c>
      <c r="E143" s="21"/>
      <c r="F143" s="22"/>
    </row>
    <row r="144" customFormat="false" ht="13.5" hidden="false" customHeight="true" outlineLevel="0" collapsed="false">
      <c r="A144" s="19"/>
      <c r="B144" s="20"/>
      <c r="C144" s="20"/>
      <c r="D144" s="16" t="str">
        <f aca="false">IF(C144="","",IFERROR(INDEX('Resumo 50-30-20'!$I$4:$I$15,MATCH(C144,'Resumo 50-30-20'!$H$4:$H$15,0)),"?"))</f>
        <v/>
      </c>
      <c r="E144" s="21"/>
      <c r="F144" s="22"/>
    </row>
    <row r="145" customFormat="false" ht="13.5" hidden="false" customHeight="true" outlineLevel="0" collapsed="false">
      <c r="A145" s="19"/>
      <c r="B145" s="20"/>
      <c r="C145" s="20"/>
      <c r="D145" s="16" t="str">
        <f aca="false">IF(C145="","",IFERROR(INDEX('Resumo 50-30-20'!$I$4:$I$15,MATCH(C145,'Resumo 50-30-20'!$H$4:$H$15,0)),"?"))</f>
        <v/>
      </c>
      <c r="E145" s="21"/>
      <c r="F145" s="22"/>
    </row>
    <row r="146" customFormat="false" ht="13.5" hidden="false" customHeight="true" outlineLevel="0" collapsed="false">
      <c r="A146" s="19"/>
      <c r="B146" s="20"/>
      <c r="C146" s="20"/>
      <c r="D146" s="16" t="str">
        <f aca="false">IF(C146="","",IFERROR(INDEX('Resumo 50-30-20'!$I$4:$I$15,MATCH(C146,'Resumo 50-30-20'!$H$4:$H$15,0)),"?"))</f>
        <v/>
      </c>
      <c r="E146" s="21"/>
      <c r="F146" s="22"/>
    </row>
    <row r="147" customFormat="false" ht="13.5" hidden="false" customHeight="true" outlineLevel="0" collapsed="false">
      <c r="A147" s="19"/>
      <c r="B147" s="20"/>
      <c r="C147" s="20"/>
      <c r="D147" s="16" t="str">
        <f aca="false">IF(C147="","",IFERROR(INDEX('Resumo 50-30-20'!$I$4:$I$15,MATCH(C147,'Resumo 50-30-20'!$H$4:$H$15,0)),"?"))</f>
        <v/>
      </c>
      <c r="E147" s="21"/>
      <c r="F147" s="22"/>
    </row>
    <row r="148" customFormat="false" ht="13.5" hidden="false" customHeight="true" outlineLevel="0" collapsed="false">
      <c r="A148" s="19"/>
      <c r="B148" s="20"/>
      <c r="C148" s="20"/>
      <c r="D148" s="16" t="str">
        <f aca="false">IF(C148="","",IFERROR(INDEX('Resumo 50-30-20'!$I$4:$I$15,MATCH(C148,'Resumo 50-30-20'!$H$4:$H$15,0)),"?"))</f>
        <v/>
      </c>
      <c r="E148" s="21"/>
      <c r="F148" s="22"/>
    </row>
    <row r="149" customFormat="false" ht="13.5" hidden="false" customHeight="true" outlineLevel="0" collapsed="false">
      <c r="A149" s="19"/>
      <c r="B149" s="20"/>
      <c r="C149" s="20"/>
      <c r="D149" s="16" t="str">
        <f aca="false">IF(C149="","",IFERROR(INDEX('Resumo 50-30-20'!$I$4:$I$15,MATCH(C149,'Resumo 50-30-20'!$H$4:$H$15,0)),"?"))</f>
        <v/>
      </c>
      <c r="E149" s="21"/>
      <c r="F149" s="22"/>
    </row>
    <row r="150" customFormat="false" ht="13.5" hidden="false" customHeight="true" outlineLevel="0" collapsed="false">
      <c r="A150" s="19"/>
      <c r="B150" s="20"/>
      <c r="C150" s="20"/>
      <c r="D150" s="16" t="str">
        <f aca="false">IF(C150="","",IFERROR(INDEX('Resumo 50-30-20'!$I$4:$I$15,MATCH(C150,'Resumo 50-30-20'!$H$4:$H$15,0)),"?"))</f>
        <v/>
      </c>
      <c r="E150" s="21"/>
      <c r="F150" s="22"/>
    </row>
    <row r="151" customFormat="false" ht="13.5" hidden="false" customHeight="true" outlineLevel="0" collapsed="false">
      <c r="A151" s="19"/>
      <c r="B151" s="20"/>
      <c r="C151" s="20"/>
      <c r="D151" s="16" t="str">
        <f aca="false">IF(C151="","",IFERROR(INDEX('Resumo 50-30-20'!$I$4:$I$15,MATCH(C151,'Resumo 50-30-20'!$H$4:$H$15,0)),"?"))</f>
        <v/>
      </c>
      <c r="E151" s="21"/>
      <c r="F151" s="22"/>
    </row>
    <row r="152" customFormat="false" ht="13.5" hidden="false" customHeight="true" outlineLevel="0" collapsed="false">
      <c r="A152" s="19"/>
      <c r="B152" s="20"/>
      <c r="C152" s="20"/>
      <c r="D152" s="16" t="str">
        <f aca="false">IF(C152="","",IFERROR(INDEX('Resumo 50-30-20'!$I$4:$I$15,MATCH(C152,'Resumo 50-30-20'!$H$4:$H$15,0)),"?"))</f>
        <v/>
      </c>
      <c r="E152" s="21"/>
      <c r="F152" s="22"/>
    </row>
    <row r="153" customFormat="false" ht="13.5" hidden="false" customHeight="true" outlineLevel="0" collapsed="false">
      <c r="A153" s="19"/>
      <c r="B153" s="20"/>
      <c r="C153" s="20"/>
      <c r="D153" s="16" t="str">
        <f aca="false">IF(C153="","",IFERROR(INDEX('Resumo 50-30-20'!$I$4:$I$15,MATCH(C153,'Resumo 50-30-20'!$H$4:$H$15,0)),"?"))</f>
        <v/>
      </c>
      <c r="E153" s="21"/>
      <c r="F153" s="22"/>
    </row>
    <row r="154" customFormat="false" ht="13.5" hidden="false" customHeight="true" outlineLevel="0" collapsed="false">
      <c r="A154" s="19"/>
      <c r="B154" s="20"/>
      <c r="C154" s="20"/>
      <c r="D154" s="16" t="str">
        <f aca="false">IF(C154="","",IFERROR(INDEX('Resumo 50-30-20'!$I$4:$I$15,MATCH(C154,'Resumo 50-30-20'!$H$4:$H$15,0)),"?"))</f>
        <v/>
      </c>
      <c r="E154" s="21"/>
      <c r="F154" s="22"/>
    </row>
    <row r="155" customFormat="false" ht="13.5" hidden="false" customHeight="true" outlineLevel="0" collapsed="false">
      <c r="A155" s="19"/>
      <c r="B155" s="20"/>
      <c r="C155" s="20"/>
      <c r="D155" s="16" t="str">
        <f aca="false">IF(C155="","",IFERROR(INDEX('Resumo 50-30-20'!$I$4:$I$15,MATCH(C155,'Resumo 50-30-20'!$H$4:$H$15,0)),"?"))</f>
        <v/>
      </c>
      <c r="E155" s="21"/>
      <c r="F155" s="22"/>
    </row>
    <row r="156" customFormat="false" ht="13.5" hidden="false" customHeight="true" outlineLevel="0" collapsed="false">
      <c r="A156" s="19"/>
      <c r="B156" s="20"/>
      <c r="C156" s="20"/>
      <c r="D156" s="16" t="str">
        <f aca="false">IF(C156="","",IFERROR(INDEX('Resumo 50-30-20'!$I$4:$I$15,MATCH(C156,'Resumo 50-30-20'!$H$4:$H$15,0)),"?"))</f>
        <v/>
      </c>
      <c r="E156" s="21"/>
      <c r="F156" s="22"/>
    </row>
    <row r="157" customFormat="false" ht="13.5" hidden="false" customHeight="true" outlineLevel="0" collapsed="false">
      <c r="A157" s="19"/>
      <c r="B157" s="20"/>
      <c r="C157" s="20"/>
      <c r="D157" s="16" t="str">
        <f aca="false">IF(C157="","",IFERROR(INDEX('Resumo 50-30-20'!$I$4:$I$15,MATCH(C157,'Resumo 50-30-20'!$H$4:$H$15,0)),"?"))</f>
        <v/>
      </c>
      <c r="E157" s="21"/>
      <c r="F157" s="22"/>
    </row>
    <row r="158" customFormat="false" ht="13.5" hidden="false" customHeight="true" outlineLevel="0" collapsed="false">
      <c r="A158" s="19"/>
      <c r="B158" s="20"/>
      <c r="C158" s="20"/>
      <c r="D158" s="16" t="str">
        <f aca="false">IF(C158="","",IFERROR(INDEX('Resumo 50-30-20'!$I$4:$I$15,MATCH(C158,'Resumo 50-30-20'!$H$4:$H$15,0)),"?"))</f>
        <v/>
      </c>
      <c r="E158" s="21"/>
      <c r="F158" s="22"/>
    </row>
    <row r="159" customFormat="false" ht="13.5" hidden="false" customHeight="true" outlineLevel="0" collapsed="false">
      <c r="A159" s="19"/>
      <c r="B159" s="20"/>
      <c r="C159" s="20"/>
      <c r="D159" s="16" t="str">
        <f aca="false">IF(C159="","",IFERROR(INDEX('Resumo 50-30-20'!$I$4:$I$15,MATCH(C159,'Resumo 50-30-20'!$H$4:$H$15,0)),"?"))</f>
        <v/>
      </c>
      <c r="E159" s="21"/>
      <c r="F159" s="22"/>
    </row>
    <row r="160" customFormat="false" ht="13.5" hidden="false" customHeight="true" outlineLevel="0" collapsed="false">
      <c r="A160" s="19"/>
      <c r="B160" s="20"/>
      <c r="C160" s="20"/>
      <c r="D160" s="16" t="str">
        <f aca="false">IF(C160="","",IFERROR(INDEX('Resumo 50-30-20'!$I$4:$I$15,MATCH(C160,'Resumo 50-30-20'!$H$4:$H$15,0)),"?"))</f>
        <v/>
      </c>
      <c r="E160" s="21"/>
      <c r="F160" s="22"/>
    </row>
    <row r="161" customFormat="false" ht="13.5" hidden="false" customHeight="true" outlineLevel="0" collapsed="false">
      <c r="A161" s="19"/>
      <c r="B161" s="20"/>
      <c r="C161" s="20"/>
      <c r="D161" s="16" t="str">
        <f aca="false">IF(C161="","",IFERROR(INDEX('Resumo 50-30-20'!$I$4:$I$15,MATCH(C161,'Resumo 50-30-20'!$H$4:$H$15,0)),"?"))</f>
        <v/>
      </c>
      <c r="E161" s="21"/>
      <c r="F161" s="22"/>
    </row>
    <row r="162" customFormat="false" ht="13.5" hidden="false" customHeight="true" outlineLevel="0" collapsed="false">
      <c r="A162" s="19"/>
      <c r="B162" s="20"/>
      <c r="C162" s="20"/>
      <c r="D162" s="16" t="str">
        <f aca="false">IF(C162="","",IFERROR(INDEX('Resumo 50-30-20'!$I$4:$I$15,MATCH(C162,'Resumo 50-30-20'!$H$4:$H$15,0)),"?"))</f>
        <v/>
      </c>
      <c r="E162" s="21"/>
      <c r="F162" s="22"/>
    </row>
    <row r="163" customFormat="false" ht="13.5" hidden="false" customHeight="true" outlineLevel="0" collapsed="false">
      <c r="A163" s="19"/>
      <c r="B163" s="20"/>
      <c r="C163" s="20"/>
      <c r="D163" s="16" t="str">
        <f aca="false">IF(C163="","",IFERROR(INDEX('Resumo 50-30-20'!$I$4:$I$15,MATCH(C163,'Resumo 50-30-20'!$H$4:$H$15,0)),"?"))</f>
        <v/>
      </c>
      <c r="E163" s="21"/>
      <c r="F163" s="22"/>
    </row>
    <row r="164" customFormat="false" ht="13.5" hidden="false" customHeight="true" outlineLevel="0" collapsed="false">
      <c r="A164" s="19"/>
      <c r="B164" s="20"/>
      <c r="C164" s="20"/>
      <c r="D164" s="16" t="str">
        <f aca="false">IF(C164="","",IFERROR(INDEX('Resumo 50-30-20'!$I$4:$I$15,MATCH(C164,'Resumo 50-30-20'!$H$4:$H$15,0)),"?"))</f>
        <v/>
      </c>
      <c r="E164" s="21"/>
      <c r="F164" s="22"/>
    </row>
    <row r="165" customFormat="false" ht="13.5" hidden="false" customHeight="true" outlineLevel="0" collapsed="false">
      <c r="A165" s="19"/>
      <c r="B165" s="20"/>
      <c r="C165" s="20"/>
      <c r="D165" s="16" t="str">
        <f aca="false">IF(C165="","",IFERROR(INDEX('Resumo 50-30-20'!$I$4:$I$15,MATCH(C165,'Resumo 50-30-20'!$H$4:$H$15,0)),"?"))</f>
        <v/>
      </c>
      <c r="E165" s="21"/>
      <c r="F165" s="22"/>
    </row>
    <row r="166" customFormat="false" ht="13.5" hidden="false" customHeight="true" outlineLevel="0" collapsed="false">
      <c r="A166" s="19"/>
      <c r="B166" s="20"/>
      <c r="C166" s="20"/>
      <c r="D166" s="16" t="str">
        <f aca="false">IF(C166="","",IFERROR(INDEX('Resumo 50-30-20'!$I$4:$I$15,MATCH(C166,'Resumo 50-30-20'!$H$4:$H$15,0)),"?"))</f>
        <v/>
      </c>
      <c r="E166" s="21"/>
      <c r="F166" s="22"/>
    </row>
    <row r="167" customFormat="false" ht="13.5" hidden="false" customHeight="true" outlineLevel="0" collapsed="false">
      <c r="A167" s="19"/>
      <c r="B167" s="20"/>
      <c r="C167" s="20"/>
      <c r="D167" s="16" t="str">
        <f aca="false">IF(C167="","",IFERROR(INDEX('Resumo 50-30-20'!$I$4:$I$15,MATCH(C167,'Resumo 50-30-20'!$H$4:$H$15,0)),"?"))</f>
        <v/>
      </c>
      <c r="E167" s="21"/>
      <c r="F167" s="22"/>
    </row>
    <row r="168" customFormat="false" ht="13.5" hidden="false" customHeight="true" outlineLevel="0" collapsed="false">
      <c r="A168" s="19"/>
      <c r="B168" s="20"/>
      <c r="C168" s="20"/>
      <c r="D168" s="16" t="str">
        <f aca="false">IF(C168="","",IFERROR(INDEX('Resumo 50-30-20'!$I$4:$I$15,MATCH(C168,'Resumo 50-30-20'!$H$4:$H$15,0)),"?"))</f>
        <v/>
      </c>
      <c r="E168" s="21"/>
      <c r="F168" s="22"/>
    </row>
    <row r="169" customFormat="false" ht="13.5" hidden="false" customHeight="true" outlineLevel="0" collapsed="false">
      <c r="A169" s="19"/>
      <c r="B169" s="20"/>
      <c r="C169" s="20"/>
      <c r="D169" s="16" t="str">
        <f aca="false">IF(C169="","",IFERROR(INDEX('Resumo 50-30-20'!$I$4:$I$15,MATCH(C169,'Resumo 50-30-20'!$H$4:$H$15,0)),"?"))</f>
        <v/>
      </c>
      <c r="E169" s="21"/>
      <c r="F169" s="22"/>
    </row>
    <row r="170" customFormat="false" ht="13.5" hidden="false" customHeight="true" outlineLevel="0" collapsed="false">
      <c r="A170" s="19"/>
      <c r="B170" s="20"/>
      <c r="C170" s="20"/>
      <c r="D170" s="16" t="str">
        <f aca="false">IF(C170="","",IFERROR(INDEX('Resumo 50-30-20'!$I$4:$I$15,MATCH(C170,'Resumo 50-30-20'!$H$4:$H$15,0)),"?"))</f>
        <v/>
      </c>
      <c r="E170" s="21"/>
      <c r="F170" s="22"/>
    </row>
    <row r="171" customFormat="false" ht="13.5" hidden="false" customHeight="true" outlineLevel="0" collapsed="false">
      <c r="A171" s="19"/>
      <c r="B171" s="20"/>
      <c r="C171" s="20"/>
      <c r="D171" s="16" t="str">
        <f aca="false">IF(C171="","",IFERROR(INDEX('Resumo 50-30-20'!$I$4:$I$15,MATCH(C171,'Resumo 50-30-20'!$H$4:$H$15,0)),"?"))</f>
        <v/>
      </c>
      <c r="E171" s="21"/>
      <c r="F171" s="22"/>
    </row>
    <row r="172" customFormat="false" ht="13.5" hidden="false" customHeight="true" outlineLevel="0" collapsed="false">
      <c r="A172" s="19"/>
      <c r="B172" s="20"/>
      <c r="C172" s="20"/>
      <c r="D172" s="16" t="str">
        <f aca="false">IF(C172="","",IFERROR(INDEX('Resumo 50-30-20'!$I$4:$I$15,MATCH(C172,'Resumo 50-30-20'!$H$4:$H$15,0)),"?"))</f>
        <v/>
      </c>
      <c r="E172" s="21"/>
      <c r="F172" s="22"/>
    </row>
    <row r="173" customFormat="false" ht="13.5" hidden="false" customHeight="true" outlineLevel="0" collapsed="false">
      <c r="A173" s="19"/>
      <c r="B173" s="20"/>
      <c r="C173" s="20"/>
      <c r="D173" s="16" t="str">
        <f aca="false">IF(C173="","",IFERROR(INDEX('Resumo 50-30-20'!$I$4:$I$15,MATCH(C173,'Resumo 50-30-20'!$H$4:$H$15,0)),"?"))</f>
        <v/>
      </c>
      <c r="E173" s="21"/>
      <c r="F173" s="22"/>
    </row>
    <row r="174" customFormat="false" ht="13.5" hidden="false" customHeight="true" outlineLevel="0" collapsed="false">
      <c r="A174" s="19"/>
      <c r="B174" s="20"/>
      <c r="C174" s="20"/>
      <c r="D174" s="16" t="str">
        <f aca="false">IF(C174="","",IFERROR(INDEX('Resumo 50-30-20'!$I$4:$I$15,MATCH(C174,'Resumo 50-30-20'!$H$4:$H$15,0)),"?"))</f>
        <v/>
      </c>
      <c r="E174" s="21"/>
      <c r="F174" s="22"/>
    </row>
    <row r="175" customFormat="false" ht="13.5" hidden="false" customHeight="true" outlineLevel="0" collapsed="false">
      <c r="A175" s="19"/>
      <c r="B175" s="20"/>
      <c r="C175" s="20"/>
      <c r="D175" s="16" t="str">
        <f aca="false">IF(C175="","",IFERROR(INDEX('Resumo 50-30-20'!$I$4:$I$15,MATCH(C175,'Resumo 50-30-20'!$H$4:$H$15,0)),"?"))</f>
        <v/>
      </c>
      <c r="E175" s="21"/>
      <c r="F175" s="22"/>
    </row>
    <row r="176" customFormat="false" ht="13.5" hidden="false" customHeight="true" outlineLevel="0" collapsed="false">
      <c r="A176" s="19"/>
      <c r="B176" s="20"/>
      <c r="C176" s="20"/>
      <c r="D176" s="16" t="str">
        <f aca="false">IF(C176="","",IFERROR(INDEX('Resumo 50-30-20'!$I$4:$I$15,MATCH(C176,'Resumo 50-30-20'!$H$4:$H$15,0)),"?"))</f>
        <v/>
      </c>
      <c r="E176" s="21"/>
      <c r="F176" s="22"/>
    </row>
    <row r="177" customFormat="false" ht="13.5" hidden="false" customHeight="true" outlineLevel="0" collapsed="false">
      <c r="A177" s="19"/>
      <c r="B177" s="20"/>
      <c r="C177" s="20"/>
      <c r="D177" s="16" t="str">
        <f aca="false">IF(C177="","",IFERROR(INDEX('Resumo 50-30-20'!$I$4:$I$15,MATCH(C177,'Resumo 50-30-20'!$H$4:$H$15,0)),"?"))</f>
        <v/>
      </c>
      <c r="E177" s="21"/>
      <c r="F177" s="22"/>
    </row>
    <row r="178" customFormat="false" ht="13.5" hidden="false" customHeight="true" outlineLevel="0" collapsed="false">
      <c r="A178" s="19"/>
      <c r="B178" s="20"/>
      <c r="C178" s="20"/>
      <c r="D178" s="16" t="str">
        <f aca="false">IF(C178="","",IFERROR(INDEX('Resumo 50-30-20'!$I$4:$I$15,MATCH(C178,'Resumo 50-30-20'!$H$4:$H$15,0)),"?"))</f>
        <v/>
      </c>
      <c r="E178" s="21"/>
      <c r="F178" s="22"/>
    </row>
    <row r="179" customFormat="false" ht="13.5" hidden="false" customHeight="true" outlineLevel="0" collapsed="false">
      <c r="A179" s="19"/>
      <c r="B179" s="20"/>
      <c r="C179" s="20"/>
      <c r="D179" s="16" t="str">
        <f aca="false">IF(C179="","",IFERROR(INDEX('Resumo 50-30-20'!$I$4:$I$15,MATCH(C179,'Resumo 50-30-20'!$H$4:$H$15,0)),"?"))</f>
        <v/>
      </c>
      <c r="E179" s="21"/>
      <c r="F179" s="22"/>
    </row>
    <row r="180" customFormat="false" ht="13.5" hidden="false" customHeight="true" outlineLevel="0" collapsed="false">
      <c r="A180" s="19"/>
      <c r="B180" s="20"/>
      <c r="C180" s="20"/>
      <c r="D180" s="16" t="str">
        <f aca="false">IF(C180="","",IFERROR(INDEX('Resumo 50-30-20'!$I$4:$I$15,MATCH(C180,'Resumo 50-30-20'!$H$4:$H$15,0)),"?"))</f>
        <v/>
      </c>
      <c r="E180" s="21"/>
      <c r="F180" s="22"/>
    </row>
    <row r="181" customFormat="false" ht="13.5" hidden="false" customHeight="true" outlineLevel="0" collapsed="false">
      <c r="A181" s="19"/>
      <c r="B181" s="20"/>
      <c r="C181" s="20"/>
      <c r="D181" s="16" t="str">
        <f aca="false">IF(C181="","",IFERROR(INDEX('Resumo 50-30-20'!$I$4:$I$15,MATCH(C181,'Resumo 50-30-20'!$H$4:$H$15,0)),"?"))</f>
        <v/>
      </c>
      <c r="E181" s="21"/>
      <c r="F181" s="22"/>
    </row>
    <row r="182" customFormat="false" ht="13.5" hidden="false" customHeight="true" outlineLevel="0" collapsed="false">
      <c r="A182" s="19"/>
      <c r="B182" s="20"/>
      <c r="C182" s="20"/>
      <c r="D182" s="16" t="str">
        <f aca="false">IF(C182="","",IFERROR(INDEX('Resumo 50-30-20'!$I$4:$I$15,MATCH(C182,'Resumo 50-30-20'!$H$4:$H$15,0)),"?"))</f>
        <v/>
      </c>
      <c r="E182" s="21"/>
      <c r="F182" s="22"/>
    </row>
    <row r="183" customFormat="false" ht="13.5" hidden="false" customHeight="true" outlineLevel="0" collapsed="false">
      <c r="A183" s="19"/>
      <c r="B183" s="20"/>
      <c r="C183" s="20"/>
      <c r="D183" s="16" t="str">
        <f aca="false">IF(C183="","",IFERROR(INDEX('Resumo 50-30-20'!$I$4:$I$15,MATCH(C183,'Resumo 50-30-20'!$H$4:$H$15,0)),"?"))</f>
        <v/>
      </c>
      <c r="E183" s="21"/>
      <c r="F183" s="22"/>
    </row>
    <row r="184" customFormat="false" ht="13.5" hidden="false" customHeight="true" outlineLevel="0" collapsed="false">
      <c r="A184" s="19"/>
      <c r="B184" s="20"/>
      <c r="C184" s="20"/>
      <c r="D184" s="16" t="str">
        <f aca="false">IF(C184="","",IFERROR(INDEX('Resumo 50-30-20'!$I$4:$I$15,MATCH(C184,'Resumo 50-30-20'!$H$4:$H$15,0)),"?"))</f>
        <v/>
      </c>
      <c r="E184" s="21"/>
      <c r="F184" s="22"/>
    </row>
    <row r="185" customFormat="false" ht="13.5" hidden="false" customHeight="true" outlineLevel="0" collapsed="false">
      <c r="A185" s="19"/>
      <c r="B185" s="20"/>
      <c r="C185" s="20"/>
      <c r="D185" s="16" t="str">
        <f aca="false">IF(C185="","",IFERROR(INDEX('Resumo 50-30-20'!$I$4:$I$15,MATCH(C185,'Resumo 50-30-20'!$H$4:$H$15,0)),"?"))</f>
        <v/>
      </c>
      <c r="E185" s="21"/>
      <c r="F185" s="22"/>
    </row>
    <row r="186" customFormat="false" ht="13.5" hidden="false" customHeight="true" outlineLevel="0" collapsed="false">
      <c r="A186" s="19"/>
      <c r="B186" s="20"/>
      <c r="C186" s="20"/>
      <c r="D186" s="16" t="str">
        <f aca="false">IF(C186="","",IFERROR(INDEX('Resumo 50-30-20'!$I$4:$I$15,MATCH(C186,'Resumo 50-30-20'!$H$4:$H$15,0)),"?"))</f>
        <v/>
      </c>
      <c r="E186" s="21"/>
      <c r="F186" s="22"/>
    </row>
    <row r="187" customFormat="false" ht="13.5" hidden="false" customHeight="true" outlineLevel="0" collapsed="false">
      <c r="A187" s="19"/>
      <c r="B187" s="20"/>
      <c r="C187" s="20"/>
      <c r="D187" s="16" t="str">
        <f aca="false">IF(C187="","",IFERROR(INDEX('Resumo 50-30-20'!$I$4:$I$15,MATCH(C187,'Resumo 50-30-20'!$H$4:$H$15,0)),"?"))</f>
        <v/>
      </c>
      <c r="E187" s="21"/>
      <c r="F187" s="22"/>
    </row>
    <row r="188" customFormat="false" ht="13.5" hidden="false" customHeight="true" outlineLevel="0" collapsed="false">
      <c r="A188" s="19"/>
      <c r="B188" s="20"/>
      <c r="C188" s="20"/>
      <c r="D188" s="16" t="str">
        <f aca="false">IF(C188="","",IFERROR(INDEX('Resumo 50-30-20'!$I$4:$I$15,MATCH(C188,'Resumo 50-30-20'!$H$4:$H$15,0)),"?"))</f>
        <v/>
      </c>
      <c r="E188" s="21"/>
      <c r="F188" s="22"/>
    </row>
    <row r="189" customFormat="false" ht="13.5" hidden="false" customHeight="true" outlineLevel="0" collapsed="false">
      <c r="A189" s="19"/>
      <c r="B189" s="20"/>
      <c r="C189" s="20"/>
      <c r="D189" s="16" t="str">
        <f aca="false">IF(C189="","",IFERROR(INDEX('Resumo 50-30-20'!$I$4:$I$15,MATCH(C189,'Resumo 50-30-20'!$H$4:$H$15,0)),"?"))</f>
        <v/>
      </c>
      <c r="E189" s="21"/>
      <c r="F189" s="22"/>
    </row>
    <row r="190" customFormat="false" ht="13.5" hidden="false" customHeight="true" outlineLevel="0" collapsed="false">
      <c r="A190" s="19"/>
      <c r="B190" s="20"/>
      <c r="C190" s="20"/>
      <c r="D190" s="16" t="str">
        <f aca="false">IF(C190="","",IFERROR(INDEX('Resumo 50-30-20'!$I$4:$I$15,MATCH(C190,'Resumo 50-30-20'!$H$4:$H$15,0)),"?"))</f>
        <v/>
      </c>
      <c r="E190" s="21"/>
      <c r="F190" s="22"/>
    </row>
    <row r="191" customFormat="false" ht="13.5" hidden="false" customHeight="true" outlineLevel="0" collapsed="false">
      <c r="A191" s="19"/>
      <c r="B191" s="20"/>
      <c r="C191" s="20"/>
      <c r="D191" s="16" t="str">
        <f aca="false">IF(C191="","",IFERROR(INDEX('Resumo 50-30-20'!$I$4:$I$15,MATCH(C191,'Resumo 50-30-20'!$H$4:$H$15,0)),"?"))</f>
        <v/>
      </c>
      <c r="E191" s="21"/>
      <c r="F191" s="22"/>
    </row>
    <row r="192" customFormat="false" ht="13.5" hidden="false" customHeight="true" outlineLevel="0" collapsed="false">
      <c r="A192" s="19"/>
      <c r="B192" s="20"/>
      <c r="C192" s="20"/>
      <c r="D192" s="16" t="str">
        <f aca="false">IF(C192="","",IFERROR(INDEX('Resumo 50-30-20'!$I$4:$I$15,MATCH(C192,'Resumo 50-30-20'!$H$4:$H$15,0)),"?"))</f>
        <v/>
      </c>
      <c r="E192" s="21"/>
      <c r="F192" s="22"/>
    </row>
    <row r="193" customFormat="false" ht="13.5" hidden="false" customHeight="true" outlineLevel="0" collapsed="false">
      <c r="A193" s="19"/>
      <c r="B193" s="20"/>
      <c r="C193" s="20"/>
      <c r="D193" s="16" t="str">
        <f aca="false">IF(C193="","",IFERROR(INDEX('Resumo 50-30-20'!$I$4:$I$15,MATCH(C193,'Resumo 50-30-20'!$H$4:$H$15,0)),"?"))</f>
        <v/>
      </c>
      <c r="E193" s="21"/>
      <c r="F193" s="22"/>
    </row>
    <row r="194" customFormat="false" ht="13.5" hidden="false" customHeight="true" outlineLevel="0" collapsed="false">
      <c r="A194" s="19"/>
      <c r="B194" s="20"/>
      <c r="C194" s="20"/>
      <c r="D194" s="16" t="str">
        <f aca="false">IF(C194="","",IFERROR(INDEX('Resumo 50-30-20'!$I$4:$I$15,MATCH(C194,'Resumo 50-30-20'!$H$4:$H$15,0)),"?"))</f>
        <v/>
      </c>
      <c r="E194" s="21"/>
      <c r="F194" s="22"/>
    </row>
    <row r="195" customFormat="false" ht="13.5" hidden="false" customHeight="true" outlineLevel="0" collapsed="false">
      <c r="A195" s="19"/>
      <c r="B195" s="20"/>
      <c r="C195" s="20"/>
      <c r="D195" s="16" t="str">
        <f aca="false">IF(C195="","",IFERROR(INDEX('Resumo 50-30-20'!$I$4:$I$15,MATCH(C195,'Resumo 50-30-20'!$H$4:$H$15,0)),"?"))</f>
        <v/>
      </c>
      <c r="E195" s="21"/>
      <c r="F195" s="22"/>
    </row>
    <row r="196" customFormat="false" ht="13.5" hidden="false" customHeight="true" outlineLevel="0" collapsed="false">
      <c r="A196" s="19"/>
      <c r="B196" s="20"/>
      <c r="C196" s="20"/>
      <c r="D196" s="16" t="str">
        <f aca="false">IF(C196="","",IFERROR(INDEX('Resumo 50-30-20'!$I$4:$I$15,MATCH(C196,'Resumo 50-30-20'!$H$4:$H$15,0)),"?"))</f>
        <v/>
      </c>
      <c r="E196" s="21"/>
      <c r="F196" s="22"/>
    </row>
    <row r="197" customFormat="false" ht="13.5" hidden="false" customHeight="true" outlineLevel="0" collapsed="false">
      <c r="A197" s="19"/>
      <c r="B197" s="20"/>
      <c r="C197" s="20"/>
      <c r="D197" s="16" t="str">
        <f aca="false">IF(C197="","",IFERROR(INDEX('Resumo 50-30-20'!$I$4:$I$15,MATCH(C197,'Resumo 50-30-20'!$H$4:$H$15,0)),"?"))</f>
        <v/>
      </c>
      <c r="E197" s="21"/>
      <c r="F197" s="22"/>
    </row>
    <row r="198" customFormat="false" ht="13.5" hidden="false" customHeight="true" outlineLevel="0" collapsed="false">
      <c r="A198" s="19"/>
      <c r="B198" s="20"/>
      <c r="C198" s="20"/>
      <c r="D198" s="16" t="str">
        <f aca="false">IF(C198="","",IFERROR(INDEX('Resumo 50-30-20'!$I$4:$I$15,MATCH(C198,'Resumo 50-30-20'!$H$4:$H$15,0)),"?"))</f>
        <v/>
      </c>
      <c r="E198" s="21"/>
      <c r="F198" s="22"/>
    </row>
    <row r="199" customFormat="false" ht="13.5" hidden="false" customHeight="true" outlineLevel="0" collapsed="false">
      <c r="A199" s="19"/>
      <c r="B199" s="20"/>
      <c r="C199" s="20"/>
      <c r="D199" s="16" t="str">
        <f aca="false">IF(C199="","",IFERROR(INDEX('Resumo 50-30-20'!$I$4:$I$15,MATCH(C199,'Resumo 50-30-20'!$H$4:$H$15,0)),"?"))</f>
        <v/>
      </c>
      <c r="E199" s="21"/>
      <c r="F199" s="22"/>
    </row>
    <row r="200" customFormat="false" ht="13.5" hidden="false" customHeight="true" outlineLevel="0" collapsed="false">
      <c r="A200" s="19"/>
      <c r="B200" s="20"/>
      <c r="C200" s="20"/>
      <c r="D200" s="16" t="str">
        <f aca="false">IF(C200="","",IFERROR(INDEX('Resumo 50-30-20'!$I$4:$I$15,MATCH(C200,'Resumo 50-30-20'!$H$4:$H$15,0)),"?"))</f>
        <v/>
      </c>
      <c r="E200" s="21"/>
      <c r="F200" s="22"/>
    </row>
    <row r="201" customFormat="false" ht="13.5" hidden="false" customHeight="true" outlineLevel="0" collapsed="false">
      <c r="A201" s="19"/>
      <c r="B201" s="20"/>
      <c r="C201" s="20"/>
      <c r="D201" s="16" t="str">
        <f aca="false">IF(C201="","",IFERROR(INDEX('Resumo 50-30-20'!$I$4:$I$15,MATCH(C201,'Resumo 50-30-20'!$H$4:$H$15,0)),"?"))</f>
        <v/>
      </c>
      <c r="E201" s="21"/>
      <c r="F201" s="22"/>
    </row>
  </sheetData>
  <autoFilter ref="A1:F201"/>
  <conditionalFormatting sqref="A2:F201">
    <cfRule type="expression" priority="2" aboveAverage="0" equalAverage="0" bottom="0" percent="0" rank="0" text="" dxfId="8">
      <formula>MOD(ROW(),2)=0</formula>
    </cfRule>
  </conditionalFormatting>
  <conditionalFormatting sqref="E2:E201">
    <cfRule type="expression" priority="3" aboveAverage="0" equalAverage="0" bottom="0" percent="0" rank="0" text="" dxfId="9">
      <formula>$E2="Receita"</formula>
    </cfRule>
    <cfRule type="expression" priority="4" aboveAverage="0" equalAverage="0" bottom="0" percent="0" rank="0" text="" dxfId="10">
      <formula>$E2="Despesa"</formula>
    </cfRule>
  </conditionalFormatting>
  <dataValidations count="2">
    <dataValidation allowBlank="true" errorStyle="stop" operator="between" showDropDown="false" showErrorMessage="true" showInputMessage="true" sqref="E2:E201" type="list">
      <formula1>"Receita,Despesa"</formula1>
      <formula2>0</formula2>
    </dataValidation>
    <dataValidation allowBlank="true" errorStyle="stop" operator="between" showDropDown="false" showErrorMessage="true" showInputMessage="true" sqref="C2:C201" type="list">
      <formula1>'Resumo 50-30-20'!$H$4:$H$15</formula1>
      <formula2>0</formula2>
    </dataValidation>
  </dataValidation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7890625" defaultRowHeight="13.5" zeroHeight="false" outlineLevelRow="0" outlineLevelCol="0"/>
  <cols>
    <col collapsed="false" customWidth="true" hidden="false" outlineLevel="0" max="1" min="1" style="1" width="18.78"/>
    <col collapsed="false" customWidth="true" hidden="false" outlineLevel="0" max="2" min="2" style="1" width="16.78"/>
    <col collapsed="false" customWidth="true" hidden="false" outlineLevel="0" max="3" min="3" style="1" width="12.78"/>
    <col collapsed="false" customWidth="true" hidden="false" outlineLevel="0" max="4" min="4" style="1" width="10.78"/>
    <col collapsed="false" customWidth="true" hidden="false" outlineLevel="0" max="5" min="5" style="1" width="16.78"/>
    <col collapsed="false" customWidth="false" hidden="false" outlineLevel="0" max="7" min="6" style="1" width="8.88"/>
    <col collapsed="false" customWidth="true" hidden="false" outlineLevel="0" max="8" min="8" style="1" width="20.78"/>
    <col collapsed="false" customWidth="true" hidden="false" outlineLevel="0" max="9" min="9" style="1" width="14.78"/>
    <col collapsed="false" customWidth="false" hidden="false" outlineLevel="0" max="16384" min="10" style="1" width="8.88"/>
  </cols>
  <sheetData>
    <row r="1" customFormat="false" ht="25.5" hidden="false" customHeight="true" outlineLevel="0" collapsed="false">
      <c r="A1" s="2" t="s">
        <v>29</v>
      </c>
      <c r="B1" s="2"/>
      <c r="C1" s="2"/>
      <c r="D1" s="2"/>
      <c r="E1" s="2"/>
      <c r="F1" s="3"/>
      <c r="G1" s="3"/>
      <c r="H1" s="3"/>
      <c r="I1" s="3"/>
    </row>
    <row r="2" customFormat="false" ht="13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13.5" hidden="false" customHeight="true" outlineLevel="0" collapsed="false">
      <c r="A3" s="5" t="s">
        <v>20</v>
      </c>
      <c r="B3" s="5" t="s">
        <v>30</v>
      </c>
      <c r="C3" s="5" t="s">
        <v>31</v>
      </c>
      <c r="D3" s="5" t="s">
        <v>32</v>
      </c>
      <c r="E3" s="5" t="s">
        <v>33</v>
      </c>
      <c r="F3" s="3"/>
      <c r="G3" s="3"/>
      <c r="H3" s="23" t="s">
        <v>19</v>
      </c>
      <c r="I3" s="23" t="s">
        <v>20</v>
      </c>
    </row>
    <row r="4" customFormat="false" ht="13.5" hidden="false" customHeight="true" outlineLevel="0" collapsed="false">
      <c r="A4" s="24" t="s">
        <v>34</v>
      </c>
      <c r="B4" s="25" t="n">
        <f aca="false">SUMIFS(Lancamentos!$F:$F,Lancamentos!$D:$D,"Essenciais",Lancamentos!$E:$E,"Despesa")</f>
        <v>450</v>
      </c>
      <c r="C4" s="26" t="n">
        <f aca="false">IFERROR(B4/$B$9,0)</f>
        <v>0.09</v>
      </c>
      <c r="D4" s="27" t="n">
        <v>0.5</v>
      </c>
      <c r="E4" s="28" t="n">
        <f aca="false">B4-(D4*$B$9)</f>
        <v>-2050</v>
      </c>
      <c r="F4" s="3"/>
      <c r="G4" s="3"/>
      <c r="H4" s="29" t="s">
        <v>24</v>
      </c>
      <c r="I4" s="29" t="s">
        <v>25</v>
      </c>
    </row>
    <row r="5" customFormat="false" ht="13.5" hidden="false" customHeight="true" outlineLevel="0" collapsed="false">
      <c r="A5" s="30" t="s">
        <v>35</v>
      </c>
      <c r="B5" s="31" t="n">
        <f aca="false">SUMIFS(Lancamentos!$F:$F,Lancamentos!$D:$D,"Desejos",Lancamentos!$E:$E,"Despesa")</f>
        <v>0</v>
      </c>
      <c r="C5" s="32" t="n">
        <f aca="false">IFERROR(B5/$B$9,0)</f>
        <v>0</v>
      </c>
      <c r="D5" s="33" t="n">
        <v>0.3</v>
      </c>
      <c r="E5" s="34" t="n">
        <f aca="false">B5-(D5*$B$9)</f>
        <v>-1500</v>
      </c>
      <c r="F5" s="3"/>
      <c r="G5" s="3"/>
      <c r="H5" s="35" t="s">
        <v>36</v>
      </c>
      <c r="I5" s="35" t="s">
        <v>34</v>
      </c>
    </row>
    <row r="6" customFormat="false" ht="13.5" hidden="false" customHeight="true" outlineLevel="0" collapsed="false">
      <c r="A6" s="24" t="s">
        <v>37</v>
      </c>
      <c r="B6" s="25" t="n">
        <f aca="false">SUMIFS(Lancamentos!$F:$F,Lancamentos!$D:$D,"Futuro",Lancamentos!$E:$E,"Despesa")</f>
        <v>0</v>
      </c>
      <c r="C6" s="26" t="n">
        <f aca="false">IFERROR(B6/$B$9,0)</f>
        <v>0</v>
      </c>
      <c r="D6" s="27" t="n">
        <v>0.2</v>
      </c>
      <c r="E6" s="28" t="n">
        <f aca="false">B6-(D6*$B$9)</f>
        <v>-1000</v>
      </c>
      <c r="F6" s="3"/>
      <c r="G6" s="3"/>
      <c r="H6" s="29" t="s">
        <v>27</v>
      </c>
      <c r="I6" s="29" t="s">
        <v>34</v>
      </c>
    </row>
    <row r="7" customFormat="false" ht="13.5" hidden="false" customHeight="true" outlineLevel="0" collapsed="false">
      <c r="A7" s="36"/>
      <c r="B7" s="37"/>
      <c r="C7" s="37"/>
      <c r="D7" s="37"/>
      <c r="E7" s="37"/>
      <c r="F7" s="3"/>
      <c r="G7" s="3"/>
      <c r="H7" s="35" t="s">
        <v>38</v>
      </c>
      <c r="I7" s="35" t="s">
        <v>34</v>
      </c>
    </row>
    <row r="8" customFormat="false" ht="13.5" hidden="false" customHeight="true" outlineLevel="0" collapsed="false">
      <c r="A8" s="38"/>
      <c r="B8" s="39"/>
      <c r="C8" s="39"/>
      <c r="D8" s="39"/>
      <c r="E8" s="39"/>
      <c r="F8" s="3"/>
      <c r="G8" s="3"/>
      <c r="H8" s="29" t="s">
        <v>39</v>
      </c>
      <c r="I8" s="29" t="s">
        <v>34</v>
      </c>
    </row>
    <row r="9" customFormat="false" ht="13.5" hidden="false" customHeight="true" outlineLevel="0" collapsed="false">
      <c r="A9" s="40" t="s">
        <v>40</v>
      </c>
      <c r="B9" s="41" t="n">
        <f aca="false">SUMIFS(Lancamentos!$F:$F,Lancamentos!$E:$E,"Receita")</f>
        <v>5000</v>
      </c>
      <c r="C9" s="42"/>
      <c r="D9" s="42"/>
      <c r="E9" s="42"/>
      <c r="F9" s="3"/>
      <c r="G9" s="3"/>
      <c r="H9" s="35" t="s">
        <v>41</v>
      </c>
      <c r="I9" s="35" t="s">
        <v>34</v>
      </c>
    </row>
    <row r="10" customFormat="false" ht="13.5" hidden="false" customHeight="true" outlineLevel="0" collapsed="false">
      <c r="A10" s="40" t="s">
        <v>42</v>
      </c>
      <c r="B10" s="41" t="n">
        <f aca="false">SUMIFS(Lancamentos!$F:$F,Lancamentos!$E:$E,"Despesa")</f>
        <v>450</v>
      </c>
      <c r="C10" s="42"/>
      <c r="D10" s="42"/>
      <c r="E10" s="42"/>
      <c r="F10" s="3"/>
      <c r="G10" s="3"/>
      <c r="H10" s="29" t="s">
        <v>43</v>
      </c>
      <c r="I10" s="29" t="s">
        <v>35</v>
      </c>
    </row>
    <row r="11" customFormat="false" ht="13.5" hidden="false" customHeight="true" outlineLevel="0" collapsed="false">
      <c r="A11" s="40" t="s">
        <v>44</v>
      </c>
      <c r="B11" s="41" t="n">
        <f aca="false">B9-B10</f>
        <v>4550</v>
      </c>
      <c r="C11" s="42"/>
      <c r="D11" s="42"/>
      <c r="E11" s="42"/>
      <c r="F11" s="3"/>
      <c r="G11" s="3"/>
      <c r="H11" s="35" t="s">
        <v>45</v>
      </c>
      <c r="I11" s="35" t="s">
        <v>35</v>
      </c>
    </row>
    <row r="12" customFormat="false" ht="13.5" hidden="false" customHeight="true" outlineLevel="0" collapsed="false">
      <c r="A12" s="3"/>
      <c r="B12" s="3"/>
      <c r="C12" s="3"/>
      <c r="D12" s="3"/>
      <c r="E12" s="3"/>
      <c r="F12" s="3"/>
      <c r="G12" s="3"/>
      <c r="H12" s="29" t="s">
        <v>46</v>
      </c>
      <c r="I12" s="29" t="s">
        <v>35</v>
      </c>
    </row>
    <row r="13" customFormat="false" ht="13.5" hidden="false" customHeight="true" outlineLevel="0" collapsed="false">
      <c r="A13" s="3"/>
      <c r="B13" s="3"/>
      <c r="C13" s="3"/>
      <c r="D13" s="3"/>
      <c r="E13" s="3"/>
      <c r="F13" s="3"/>
      <c r="G13" s="3"/>
      <c r="H13" s="35" t="s">
        <v>47</v>
      </c>
      <c r="I13" s="35" t="s">
        <v>37</v>
      </c>
    </row>
    <row r="14" customFormat="false" ht="13.5" hidden="false" customHeight="true" outlineLevel="0" collapsed="false">
      <c r="A14" s="3"/>
      <c r="B14" s="3"/>
      <c r="C14" s="3"/>
      <c r="D14" s="3"/>
      <c r="E14" s="3"/>
      <c r="F14" s="3"/>
      <c r="G14" s="3"/>
      <c r="H14" s="29" t="s">
        <v>13</v>
      </c>
      <c r="I14" s="29" t="s">
        <v>37</v>
      </c>
    </row>
    <row r="15" customFormat="false" ht="13.5" hidden="false" customHeight="true" outlineLevel="0" collapsed="false">
      <c r="A15" s="3"/>
      <c r="B15" s="3"/>
      <c r="C15" s="3"/>
      <c r="D15" s="3"/>
      <c r="E15" s="3"/>
      <c r="F15" s="3"/>
      <c r="G15" s="3"/>
      <c r="H15" s="35" t="s">
        <v>48</v>
      </c>
      <c r="I15" s="35" t="s">
        <v>37</v>
      </c>
    </row>
  </sheetData>
  <mergeCells count="1">
    <mergeCell ref="A1:E1"/>
  </mergeCells>
  <conditionalFormatting sqref="C4:C6">
    <cfRule type="dataBar" priority="2">
      <dataBar showValue="1" minLength="10" maxLength="90">
        <cfvo type="num" val="0"/>
        <cfvo type="num" val="1"/>
        <color rgb="FF105396"/>
      </dataBar>
      <extLst>
        <ext xmlns:x14="http://schemas.microsoft.com/office/spreadsheetml/2009/9/main" uri="{B025F937-C7B1-47D3-B67F-A62EFF666E3E}">
          <x14:id>{C0B72D74-F92E-4FA6-8582-AD2550EBC4E0}</x14:id>
        </ext>
      </extLst>
    </cfRule>
  </conditionalFormatting>
  <conditionalFormatting sqref="E4:E6">
    <cfRule type="cellIs" priority="3" operator="lessThan" aboveAverage="0" equalAverage="0" bottom="0" percent="0" rank="0" text="" dxfId="11">
      <formula>0</formula>
    </cfRule>
    <cfRule type="cellIs" priority="4" operator="greaterThanOrEqual" aboveAverage="0" equalAverage="0" bottom="0" percent="0" rank="0" text="" dxfId="12">
      <formula>0</formula>
    </cfRule>
  </conditionalFormatting>
  <conditionalFormatting sqref="B11">
    <cfRule type="cellIs" priority="5" operator="lessThan" aboveAverage="0" equalAverage="0" bottom="0" percent="0" rank="0" text="" dxfId="11">
      <formula>0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B72D74-F92E-4FA6-8582-AD2550EBC4E0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105396"/>
              <x14:axisColor rgb="FF000000"/>
            </x14:dataBar>
          </x14:cfRule>
          <xm:sqref>C4:C6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6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8.87890625" defaultRowHeight="13.5" zeroHeight="false" outlineLevelRow="0" outlineLevelCol="0"/>
  <cols>
    <col collapsed="false" customWidth="true" hidden="false" outlineLevel="0" max="1" min="1" style="1" width="14.78"/>
    <col collapsed="false" customWidth="true" hidden="false" outlineLevel="0" max="2" min="2" style="1" width="26.78"/>
    <col collapsed="false" customWidth="true" hidden="false" outlineLevel="0" max="3" min="3" style="1" width="16.78"/>
    <col collapsed="false" customWidth="false" hidden="false" outlineLevel="0" max="16384" min="4" style="1" width="8.88"/>
  </cols>
  <sheetData>
    <row r="1" customFormat="false" ht="25.5" hidden="false" customHeight="true" outlineLevel="0" collapsed="false">
      <c r="A1" s="2" t="s">
        <v>13</v>
      </c>
      <c r="B1" s="2"/>
      <c r="C1" s="2"/>
    </row>
    <row r="2" customFormat="false" ht="13.5" hidden="false" customHeight="true" outlineLevel="0" collapsed="false">
      <c r="A2" s="3"/>
      <c r="B2" s="3"/>
      <c r="C2" s="3"/>
    </row>
    <row r="3" customFormat="false" ht="13.5" hidden="false" customHeight="true" outlineLevel="0" collapsed="false">
      <c r="A3" s="43" t="s">
        <v>49</v>
      </c>
      <c r="B3" s="44" t="n">
        <v>15000</v>
      </c>
      <c r="C3" s="3"/>
    </row>
    <row r="4" customFormat="false" ht="13.5" hidden="false" customHeight="true" outlineLevel="0" collapsed="false">
      <c r="A4" s="3"/>
      <c r="B4" s="3"/>
      <c r="C4" s="3"/>
    </row>
    <row r="5" customFormat="false" ht="13.5" hidden="false" customHeight="true" outlineLevel="0" collapsed="false">
      <c r="A5" s="3"/>
      <c r="B5" s="3"/>
      <c r="C5" s="3"/>
    </row>
    <row r="6" customFormat="false" ht="13.5" hidden="false" customHeight="true" outlineLevel="0" collapsed="false">
      <c r="A6" s="3"/>
      <c r="B6" s="3"/>
      <c r="C6" s="3"/>
    </row>
    <row r="7" customFormat="false" ht="13.5" hidden="false" customHeight="true" outlineLevel="0" collapsed="false">
      <c r="A7" s="5" t="s">
        <v>17</v>
      </c>
      <c r="B7" s="5" t="s">
        <v>18</v>
      </c>
      <c r="C7" s="5" t="s">
        <v>50</v>
      </c>
    </row>
    <row r="8" customFormat="false" ht="13.5" hidden="false" customHeight="true" outlineLevel="0" collapsed="false">
      <c r="A8" s="45" t="n">
        <v>46204</v>
      </c>
      <c r="B8" s="15" t="s">
        <v>51</v>
      </c>
      <c r="C8" s="46" t="n">
        <v>500</v>
      </c>
    </row>
    <row r="9" customFormat="false" ht="13.5" hidden="false" customHeight="true" outlineLevel="0" collapsed="false">
      <c r="A9" s="47"/>
      <c r="B9" s="20"/>
      <c r="C9" s="48"/>
    </row>
    <row r="10" customFormat="false" ht="13.5" hidden="false" customHeight="true" outlineLevel="0" collapsed="false">
      <c r="A10" s="47"/>
      <c r="B10" s="20"/>
      <c r="C10" s="48"/>
    </row>
    <row r="11" customFormat="false" ht="13.5" hidden="false" customHeight="true" outlineLevel="0" collapsed="false">
      <c r="A11" s="47"/>
      <c r="B11" s="20"/>
      <c r="C11" s="48"/>
    </row>
    <row r="12" customFormat="false" ht="13.5" hidden="false" customHeight="true" outlineLevel="0" collapsed="false">
      <c r="A12" s="47"/>
      <c r="B12" s="20"/>
      <c r="C12" s="48"/>
    </row>
    <row r="13" customFormat="false" ht="13.5" hidden="false" customHeight="true" outlineLevel="0" collapsed="false">
      <c r="A13" s="47"/>
      <c r="B13" s="20"/>
      <c r="C13" s="48"/>
    </row>
    <row r="14" customFormat="false" ht="13.5" hidden="false" customHeight="true" outlineLevel="0" collapsed="false">
      <c r="A14" s="47"/>
      <c r="B14" s="20"/>
      <c r="C14" s="48"/>
    </row>
    <row r="15" customFormat="false" ht="13.5" hidden="false" customHeight="true" outlineLevel="0" collapsed="false">
      <c r="A15" s="47"/>
      <c r="B15" s="20"/>
      <c r="C15" s="48"/>
    </row>
    <row r="16" customFormat="false" ht="13.5" hidden="false" customHeight="true" outlineLevel="0" collapsed="false">
      <c r="A16" s="47"/>
      <c r="B16" s="20"/>
      <c r="C16" s="48"/>
    </row>
    <row r="17" customFormat="false" ht="13.5" hidden="false" customHeight="true" outlineLevel="0" collapsed="false">
      <c r="A17" s="47"/>
      <c r="B17" s="20"/>
      <c r="C17" s="48"/>
    </row>
    <row r="18" customFormat="false" ht="13.5" hidden="false" customHeight="true" outlineLevel="0" collapsed="false">
      <c r="A18" s="47"/>
      <c r="B18" s="20"/>
      <c r="C18" s="48"/>
    </row>
    <row r="19" customFormat="false" ht="13.5" hidden="false" customHeight="true" outlineLevel="0" collapsed="false">
      <c r="A19" s="47"/>
      <c r="B19" s="20"/>
      <c r="C19" s="48"/>
    </row>
    <row r="20" customFormat="false" ht="13.5" hidden="false" customHeight="true" outlineLevel="0" collapsed="false">
      <c r="A20" s="47"/>
      <c r="B20" s="20"/>
      <c r="C20" s="48"/>
    </row>
    <row r="21" customFormat="false" ht="13.5" hidden="false" customHeight="true" outlineLevel="0" collapsed="false">
      <c r="A21" s="47"/>
      <c r="B21" s="20"/>
      <c r="C21" s="48"/>
    </row>
    <row r="22" customFormat="false" ht="13.5" hidden="false" customHeight="true" outlineLevel="0" collapsed="false">
      <c r="A22" s="47"/>
      <c r="B22" s="20"/>
      <c r="C22" s="48"/>
    </row>
    <row r="23" customFormat="false" ht="13.5" hidden="false" customHeight="true" outlineLevel="0" collapsed="false">
      <c r="A23" s="47"/>
      <c r="B23" s="20"/>
      <c r="C23" s="48"/>
    </row>
    <row r="24" customFormat="false" ht="13.5" hidden="false" customHeight="true" outlineLevel="0" collapsed="false">
      <c r="A24" s="47"/>
      <c r="B24" s="20"/>
      <c r="C24" s="48"/>
    </row>
    <row r="25" customFormat="false" ht="13.5" hidden="false" customHeight="true" outlineLevel="0" collapsed="false">
      <c r="A25" s="47"/>
      <c r="B25" s="20"/>
      <c r="C25" s="48"/>
    </row>
    <row r="26" customFormat="false" ht="13.5" hidden="false" customHeight="true" outlineLevel="0" collapsed="false">
      <c r="A26" s="47"/>
      <c r="B26" s="20"/>
      <c r="C26" s="48"/>
    </row>
    <row r="27" customFormat="false" ht="13.5" hidden="false" customHeight="true" outlineLevel="0" collapsed="false">
      <c r="A27" s="47"/>
      <c r="B27" s="20"/>
      <c r="C27" s="48"/>
    </row>
    <row r="28" customFormat="false" ht="13.5" hidden="false" customHeight="true" outlineLevel="0" collapsed="false">
      <c r="A28" s="47"/>
      <c r="B28" s="20"/>
      <c r="C28" s="48"/>
    </row>
    <row r="29" customFormat="false" ht="13.5" hidden="false" customHeight="true" outlineLevel="0" collapsed="false">
      <c r="A29" s="47"/>
      <c r="B29" s="20"/>
      <c r="C29" s="48"/>
    </row>
    <row r="30" customFormat="false" ht="13.5" hidden="false" customHeight="true" outlineLevel="0" collapsed="false">
      <c r="A30" s="47"/>
      <c r="B30" s="20"/>
      <c r="C30" s="48"/>
    </row>
    <row r="31" customFormat="false" ht="13.5" hidden="false" customHeight="true" outlineLevel="0" collapsed="false">
      <c r="A31" s="47"/>
      <c r="B31" s="20"/>
      <c r="C31" s="48"/>
    </row>
    <row r="32" customFormat="false" ht="13.5" hidden="false" customHeight="true" outlineLevel="0" collapsed="false">
      <c r="A32" s="47"/>
      <c r="B32" s="20"/>
      <c r="C32" s="48"/>
    </row>
    <row r="33" customFormat="false" ht="13.5" hidden="false" customHeight="true" outlineLevel="0" collapsed="false">
      <c r="A33" s="47"/>
      <c r="B33" s="20"/>
      <c r="C33" s="48"/>
    </row>
    <row r="34" customFormat="false" ht="13.5" hidden="false" customHeight="true" outlineLevel="0" collapsed="false">
      <c r="A34" s="47"/>
      <c r="B34" s="20"/>
      <c r="C34" s="48"/>
    </row>
    <row r="35" customFormat="false" ht="13.5" hidden="false" customHeight="true" outlineLevel="0" collapsed="false">
      <c r="A35" s="47"/>
      <c r="B35" s="20"/>
      <c r="C35" s="48"/>
    </row>
    <row r="36" customFormat="false" ht="13.5" hidden="false" customHeight="true" outlineLevel="0" collapsed="false">
      <c r="A36" s="47"/>
      <c r="B36" s="20"/>
      <c r="C36" s="48"/>
    </row>
    <row r="37" customFormat="false" ht="13.5" hidden="false" customHeight="true" outlineLevel="0" collapsed="false">
      <c r="A37" s="47"/>
      <c r="B37" s="20"/>
      <c r="C37" s="48"/>
    </row>
    <row r="38" customFormat="false" ht="13.5" hidden="false" customHeight="true" outlineLevel="0" collapsed="false">
      <c r="A38" s="47"/>
      <c r="B38" s="20"/>
      <c r="C38" s="48"/>
    </row>
    <row r="39" customFormat="false" ht="13.5" hidden="false" customHeight="true" outlineLevel="0" collapsed="false">
      <c r="A39" s="47"/>
      <c r="B39" s="20"/>
      <c r="C39" s="48"/>
    </row>
    <row r="40" customFormat="false" ht="13.5" hidden="false" customHeight="true" outlineLevel="0" collapsed="false">
      <c r="A40" s="47"/>
      <c r="B40" s="20"/>
      <c r="C40" s="48"/>
    </row>
    <row r="41" customFormat="false" ht="13.5" hidden="false" customHeight="true" outlineLevel="0" collapsed="false">
      <c r="A41" s="47"/>
      <c r="B41" s="20"/>
      <c r="C41" s="48"/>
    </row>
    <row r="42" customFormat="false" ht="13.5" hidden="false" customHeight="true" outlineLevel="0" collapsed="false">
      <c r="A42" s="47"/>
      <c r="B42" s="20"/>
      <c r="C42" s="48"/>
    </row>
    <row r="43" customFormat="false" ht="13.5" hidden="false" customHeight="true" outlineLevel="0" collapsed="false">
      <c r="A43" s="47"/>
      <c r="B43" s="20"/>
      <c r="C43" s="48"/>
    </row>
    <row r="44" customFormat="false" ht="13.5" hidden="false" customHeight="true" outlineLevel="0" collapsed="false">
      <c r="A44" s="47"/>
      <c r="B44" s="20"/>
      <c r="C44" s="48"/>
    </row>
    <row r="45" customFormat="false" ht="13.5" hidden="false" customHeight="true" outlineLevel="0" collapsed="false">
      <c r="A45" s="47"/>
      <c r="B45" s="20"/>
      <c r="C45" s="48"/>
    </row>
    <row r="46" customFormat="false" ht="13.5" hidden="false" customHeight="true" outlineLevel="0" collapsed="false">
      <c r="A46" s="47"/>
      <c r="B46" s="20"/>
      <c r="C46" s="48"/>
    </row>
    <row r="47" customFormat="false" ht="13.5" hidden="false" customHeight="true" outlineLevel="0" collapsed="false">
      <c r="A47" s="47"/>
      <c r="B47" s="20"/>
      <c r="C47" s="48"/>
    </row>
    <row r="48" customFormat="false" ht="13.5" hidden="false" customHeight="true" outlineLevel="0" collapsed="false">
      <c r="A48" s="47"/>
      <c r="B48" s="20"/>
      <c r="C48" s="48"/>
    </row>
    <row r="49" customFormat="false" ht="13.5" hidden="false" customHeight="true" outlineLevel="0" collapsed="false">
      <c r="A49" s="47"/>
      <c r="B49" s="20"/>
      <c r="C49" s="48"/>
    </row>
    <row r="50" customFormat="false" ht="13.5" hidden="false" customHeight="true" outlineLevel="0" collapsed="false">
      <c r="A50" s="47"/>
      <c r="B50" s="20"/>
      <c r="C50" s="48"/>
    </row>
    <row r="51" customFormat="false" ht="13.5" hidden="false" customHeight="true" outlineLevel="0" collapsed="false">
      <c r="A51" s="47"/>
      <c r="B51" s="20"/>
      <c r="C51" s="48"/>
    </row>
    <row r="52" customFormat="false" ht="13.5" hidden="false" customHeight="true" outlineLevel="0" collapsed="false">
      <c r="A52" s="47"/>
      <c r="B52" s="20"/>
      <c r="C52" s="48"/>
    </row>
    <row r="53" customFormat="false" ht="13.5" hidden="false" customHeight="true" outlineLevel="0" collapsed="false">
      <c r="A53" s="47"/>
      <c r="B53" s="20"/>
      <c r="C53" s="48"/>
    </row>
    <row r="54" customFormat="false" ht="13.5" hidden="false" customHeight="true" outlineLevel="0" collapsed="false">
      <c r="A54" s="47"/>
      <c r="B54" s="20"/>
      <c r="C54" s="48"/>
    </row>
    <row r="55" customFormat="false" ht="13.5" hidden="false" customHeight="true" outlineLevel="0" collapsed="false">
      <c r="A55" s="47"/>
      <c r="B55" s="20"/>
      <c r="C55" s="48"/>
    </row>
    <row r="56" customFormat="false" ht="13.5" hidden="false" customHeight="true" outlineLevel="0" collapsed="false">
      <c r="A56" s="47"/>
      <c r="B56" s="20"/>
      <c r="C56" s="48"/>
    </row>
    <row r="57" customFormat="false" ht="13.5" hidden="false" customHeight="true" outlineLevel="0" collapsed="false">
      <c r="A57" s="47"/>
      <c r="B57" s="20"/>
      <c r="C57" s="48"/>
    </row>
    <row r="58" customFormat="false" ht="13.5" hidden="false" customHeight="true" outlineLevel="0" collapsed="false">
      <c r="A58" s="3"/>
      <c r="B58" s="3"/>
      <c r="C58" s="3"/>
    </row>
    <row r="59" customFormat="false" ht="13.5" hidden="false" customHeight="true" outlineLevel="0" collapsed="false">
      <c r="A59" s="3"/>
      <c r="B59" s="3"/>
      <c r="C59" s="3"/>
    </row>
    <row r="60" customFormat="false" ht="13.5" hidden="false" customHeight="true" outlineLevel="0" collapsed="false">
      <c r="A60" s="43" t="s">
        <v>52</v>
      </c>
      <c r="B60" s="41" t="n">
        <f aca="false">SUM(C8:C57)</f>
        <v>500</v>
      </c>
      <c r="C60" s="3"/>
    </row>
    <row r="61" customFormat="false" ht="13.5" hidden="false" customHeight="true" outlineLevel="0" collapsed="false">
      <c r="A61" s="43" t="s">
        <v>53</v>
      </c>
      <c r="B61" s="49" t="n">
        <f aca="false">IFERROR(B60/B3,0)</f>
        <v>0.0333333333333333</v>
      </c>
      <c r="C61" s="3"/>
    </row>
  </sheetData>
  <mergeCells count="1">
    <mergeCell ref="A1:C1"/>
  </mergeCells>
  <conditionalFormatting sqref="B61">
    <cfRule type="dataBar" priority="2">
      <dataBar showValue="1" minLength="10" maxLength="90">
        <cfvo type="num" val="0"/>
        <cfvo type="num" val="1"/>
        <color rgb="FF1E7B34"/>
      </dataBar>
      <extLst>
        <ext xmlns:x14="http://schemas.microsoft.com/office/spreadsheetml/2009/9/main" uri="{B025F937-C7B1-47D3-B67F-A62EFF666E3E}">
          <x14:id>{169E9DDC-43AB-4668-8DEA-C47434753C73}</x14:id>
        </ext>
      </extLst>
    </cfRule>
  </conditionalFormatting>
  <conditionalFormatting sqref="A8:C57">
    <cfRule type="expression" priority="3" aboveAverage="0" equalAverage="0" bottom="0" percent="0" rank="0" text="" dxfId="8">
      <formula>MOD(ROW(),2)=0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69E9DDC-43AB-4668-8DEA-C47434753C73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1E7B34"/>
              <x14:axisColor rgb="FF000000"/>
            </x14:dataBar>
          </x14:cfRule>
          <xm:sqref>B61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2026-07-29T22:51:35Z</dcterms:created>
  <dc:creator>Carlos</dc:creator>
  <dc:description/>
  <dc:language>en-US</dc:language>
  <cp:lastModifiedBy/>
  <dcterms:modified xsi:type="dcterms:W3CDTF">2026-07-29T23:08:11Z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